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40" windowHeight="7650" activeTab="0"/>
  </bookViews>
  <sheets>
    <sheet name="償却率表" sheetId="1" r:id="rId1"/>
    <sheet name="償却率参照サンプル" sheetId="2" r:id="rId2"/>
    <sheet name="文字列関数" sheetId="3" r:id="rId3"/>
  </sheets>
  <definedNames/>
  <calcPr fullCalcOnLoad="1"/>
</workbook>
</file>

<file path=xl/sharedStrings.xml><?xml version="1.0" encoding="utf-8"?>
<sst xmlns="http://schemas.openxmlformats.org/spreadsheetml/2006/main" count="121" uniqueCount="93">
  <si>
    <t>耐用年数</t>
  </si>
  <si>
    <t>改定償却率</t>
  </si>
  <si>
    <t>保証率</t>
  </si>
  <si>
    <t>旧定率法</t>
  </si>
  <si>
    <t>定額法</t>
  </si>
  <si>
    <t>償却率</t>
  </si>
  <si>
    <t>定率法(200%)</t>
  </si>
  <si>
    <t>定率法(250%)</t>
  </si>
  <si>
    <t>旧定額法</t>
  </si>
  <si>
    <t>～H19/3/31</t>
  </si>
  <si>
    <t>H24/4/1～</t>
  </si>
  <si>
    <t>H19/4/1～</t>
  </si>
  <si>
    <t>H19/4/1～H24/3/31</t>
  </si>
  <si>
    <t>資産番号</t>
  </si>
  <si>
    <t>資産名称</t>
  </si>
  <si>
    <t>種類</t>
  </si>
  <si>
    <t>取得日</t>
  </si>
  <si>
    <t>耐用年数</t>
  </si>
  <si>
    <t>償却方法</t>
  </si>
  <si>
    <t>償却率</t>
  </si>
  <si>
    <t>応接セット</t>
  </si>
  <si>
    <t>乗用車</t>
  </si>
  <si>
    <t>本社ビル</t>
  </si>
  <si>
    <t>建物</t>
  </si>
  <si>
    <t>定率法</t>
  </si>
  <si>
    <t>定額法</t>
  </si>
  <si>
    <t>器具・備品</t>
  </si>
  <si>
    <t>車両・運搬具</t>
  </si>
  <si>
    <t>T1</t>
  </si>
  <si>
    <t>T2</t>
  </si>
  <si>
    <t>R1</t>
  </si>
  <si>
    <t>R2</t>
  </si>
  <si>
    <t>R3</t>
  </si>
  <si>
    <t>区分判定</t>
  </si>
  <si>
    <t>関数（入力方法）</t>
  </si>
  <si>
    <t>説明</t>
  </si>
  <si>
    <r>
      <t>LEN</t>
    </r>
    <r>
      <rPr>
        <sz val="10.5"/>
        <color indexed="8"/>
        <rFont val="ＭＳ 明朝"/>
        <family val="1"/>
      </rPr>
      <t>（文字列）</t>
    </r>
  </si>
  <si>
    <r>
      <t>JIS</t>
    </r>
    <r>
      <rPr>
        <sz val="10.5"/>
        <color indexed="8"/>
        <rFont val="ＭＳ 明朝"/>
        <family val="1"/>
      </rPr>
      <t>（文字列）</t>
    </r>
  </si>
  <si>
    <r>
      <t>ASC</t>
    </r>
    <r>
      <rPr>
        <sz val="10.5"/>
        <color indexed="8"/>
        <rFont val="ＭＳ 明朝"/>
        <family val="1"/>
      </rPr>
      <t>（文字列）</t>
    </r>
  </si>
  <si>
    <t>全角を半角に変換する</t>
  </si>
  <si>
    <r>
      <t>TEXT</t>
    </r>
    <r>
      <rPr>
        <sz val="10.5"/>
        <color indexed="8"/>
        <rFont val="ＭＳ 明朝"/>
        <family val="1"/>
      </rPr>
      <t>（数値</t>
    </r>
    <r>
      <rPr>
        <sz val="10.5"/>
        <color indexed="8"/>
        <rFont val="Century"/>
        <family val="1"/>
      </rPr>
      <t xml:space="preserve">, </t>
    </r>
    <r>
      <rPr>
        <sz val="10.5"/>
        <color indexed="8"/>
        <rFont val="ＭＳ 明朝"/>
        <family val="1"/>
      </rPr>
      <t>表示形式）</t>
    </r>
  </si>
  <si>
    <t>数値を文字列に変換する</t>
  </si>
  <si>
    <r>
      <t>VALUE</t>
    </r>
    <r>
      <rPr>
        <sz val="10.5"/>
        <color indexed="8"/>
        <rFont val="ＭＳ 明朝"/>
        <family val="1"/>
      </rPr>
      <t>（文字列）</t>
    </r>
  </si>
  <si>
    <t>文字列を数値に変換する</t>
  </si>
  <si>
    <r>
      <t>LEFT</t>
    </r>
    <r>
      <rPr>
        <sz val="10.5"/>
        <color indexed="8"/>
        <rFont val="ＭＳ 明朝"/>
        <family val="1"/>
      </rPr>
      <t>（文字列</t>
    </r>
    <r>
      <rPr>
        <sz val="10.5"/>
        <color indexed="8"/>
        <rFont val="Century"/>
        <family val="1"/>
      </rPr>
      <t xml:space="preserve">, </t>
    </r>
    <r>
      <rPr>
        <sz val="10.5"/>
        <color indexed="8"/>
        <rFont val="ＭＳ 明朝"/>
        <family val="1"/>
      </rPr>
      <t>文字数）</t>
    </r>
  </si>
  <si>
    <t>先頭から指定した文字数の文字列を抜き出す</t>
  </si>
  <si>
    <r>
      <t>RIGHT</t>
    </r>
    <r>
      <rPr>
        <sz val="10.5"/>
        <color indexed="8"/>
        <rFont val="ＭＳ 明朝"/>
        <family val="1"/>
      </rPr>
      <t>（文字列</t>
    </r>
    <r>
      <rPr>
        <sz val="10.5"/>
        <color indexed="8"/>
        <rFont val="Century"/>
        <family val="1"/>
      </rPr>
      <t xml:space="preserve">, </t>
    </r>
    <r>
      <rPr>
        <sz val="10.5"/>
        <color indexed="8"/>
        <rFont val="ＭＳ 明朝"/>
        <family val="1"/>
      </rPr>
      <t>文字数）</t>
    </r>
  </si>
  <si>
    <t>末尾から指定した文字数の文字列を抜き出す</t>
  </si>
  <si>
    <r>
      <t>MID</t>
    </r>
    <r>
      <rPr>
        <sz val="10.5"/>
        <color indexed="8"/>
        <rFont val="ＭＳ 明朝"/>
        <family val="1"/>
      </rPr>
      <t>（文字列</t>
    </r>
    <r>
      <rPr>
        <sz val="10.5"/>
        <color indexed="8"/>
        <rFont val="Century"/>
        <family val="1"/>
      </rPr>
      <t xml:space="preserve">, </t>
    </r>
    <r>
      <rPr>
        <sz val="10.5"/>
        <color indexed="8"/>
        <rFont val="ＭＳ 明朝"/>
        <family val="1"/>
      </rPr>
      <t>開始位置</t>
    </r>
    <r>
      <rPr>
        <sz val="10.5"/>
        <color indexed="8"/>
        <rFont val="Century"/>
        <family val="1"/>
      </rPr>
      <t xml:space="preserve">, </t>
    </r>
    <r>
      <rPr>
        <sz val="10.5"/>
        <color indexed="8"/>
        <rFont val="ＭＳ 明朝"/>
        <family val="1"/>
      </rPr>
      <t>文字数）</t>
    </r>
  </si>
  <si>
    <t>開始位置から指定した文字数の文字列を抜き出す</t>
  </si>
  <si>
    <t>文字列の長さ（文字数）を返す</t>
  </si>
  <si>
    <t>半角を全角に変換する</t>
  </si>
  <si>
    <t>元の値</t>
  </si>
  <si>
    <r>
      <t>LENB</t>
    </r>
    <r>
      <rPr>
        <sz val="10.5"/>
        <color indexed="8"/>
        <rFont val="ＭＳ 明朝"/>
        <family val="1"/>
      </rPr>
      <t>（文字列）</t>
    </r>
  </si>
  <si>
    <t>文字列の長さ（バイト数）を返す</t>
  </si>
  <si>
    <t>あいうえおA</t>
  </si>
  <si>
    <t>→</t>
  </si>
  <si>
    <t>１２３４５</t>
  </si>
  <si>
    <r>
      <t>LEFTB</t>
    </r>
    <r>
      <rPr>
        <sz val="10.5"/>
        <color indexed="8"/>
        <rFont val="ＭＳ 明朝"/>
        <family val="1"/>
      </rPr>
      <t>（文字列</t>
    </r>
    <r>
      <rPr>
        <sz val="10.5"/>
        <color indexed="8"/>
        <rFont val="Century"/>
        <family val="1"/>
      </rPr>
      <t xml:space="preserve">, </t>
    </r>
    <r>
      <rPr>
        <sz val="10.5"/>
        <color indexed="8"/>
        <rFont val="ＭＳ 明朝"/>
        <family val="1"/>
      </rPr>
      <t>バイト数）</t>
    </r>
  </si>
  <si>
    <t>先頭から指定したバイト数の文字列を抜き出す</t>
  </si>
  <si>
    <r>
      <t>RIGHTB</t>
    </r>
    <r>
      <rPr>
        <sz val="10.5"/>
        <color indexed="8"/>
        <rFont val="ＭＳ 明朝"/>
        <family val="1"/>
      </rPr>
      <t>（文字列</t>
    </r>
    <r>
      <rPr>
        <sz val="10.5"/>
        <color indexed="8"/>
        <rFont val="Century"/>
        <family val="1"/>
      </rPr>
      <t xml:space="preserve">, </t>
    </r>
    <r>
      <rPr>
        <sz val="10.5"/>
        <color indexed="8"/>
        <rFont val="ＭＳ 明朝"/>
        <family val="1"/>
      </rPr>
      <t>バイト数）</t>
    </r>
  </si>
  <si>
    <t>末尾から指定したバイト数の文字列を抜き出す</t>
  </si>
  <si>
    <r>
      <t>MIDB</t>
    </r>
    <r>
      <rPr>
        <sz val="10.5"/>
        <color indexed="8"/>
        <rFont val="ＭＳ 明朝"/>
        <family val="1"/>
      </rPr>
      <t>（文字列</t>
    </r>
    <r>
      <rPr>
        <sz val="10.5"/>
        <color indexed="8"/>
        <rFont val="Century"/>
        <family val="1"/>
      </rPr>
      <t xml:space="preserve">, </t>
    </r>
    <r>
      <rPr>
        <sz val="10.5"/>
        <color indexed="8"/>
        <rFont val="ＭＳ 明朝"/>
        <family val="1"/>
      </rPr>
      <t>開始位置</t>
    </r>
    <r>
      <rPr>
        <sz val="10.5"/>
        <color indexed="8"/>
        <rFont val="Century"/>
        <family val="1"/>
      </rPr>
      <t xml:space="preserve">, </t>
    </r>
    <r>
      <rPr>
        <sz val="10.5"/>
        <color indexed="8"/>
        <rFont val="ＭＳ 明朝"/>
        <family val="1"/>
      </rPr>
      <t>バイト数）</t>
    </r>
  </si>
  <si>
    <t>たちつてと</t>
  </si>
  <si>
    <t>関数使用例</t>
  </si>
  <si>
    <t>=LEN(C3)</t>
  </si>
  <si>
    <t>=LENB(C4)</t>
  </si>
  <si>
    <t>=JIS(C5)</t>
  </si>
  <si>
    <t>=ASC(C6)</t>
  </si>
  <si>
    <t>=TEXT(C7,0)</t>
  </si>
  <si>
    <t>=VALUE(C8)</t>
  </si>
  <si>
    <t>=LEFT(C9,4)</t>
  </si>
  <si>
    <t>=LEFTB(C10,4)</t>
  </si>
  <si>
    <t>=RIGHT(C11,5)</t>
  </si>
  <si>
    <t>=RIGHTB(C12,5)</t>
  </si>
  <si>
    <t>ｶｷｸｹｺABC</t>
  </si>
  <si>
    <t>サシスセソＡＢＣ</t>
  </si>
  <si>
    <t>関数使用例の結果</t>
  </si>
  <si>
    <t xml:space="preserve">　ま み む め も  </t>
  </si>
  <si>
    <r>
      <t>TRIM</t>
    </r>
    <r>
      <rPr>
        <sz val="10.5"/>
        <color indexed="8"/>
        <rFont val="ＭＳ Ｐ明朝"/>
        <family val="1"/>
      </rPr>
      <t>　（文字列</t>
    </r>
    <r>
      <rPr>
        <sz val="10.5"/>
        <color indexed="8"/>
        <rFont val="ＭＳ Ｐ明朝"/>
        <family val="1"/>
      </rPr>
      <t>）</t>
    </r>
  </si>
  <si>
    <r>
      <t>UPPER (</t>
    </r>
    <r>
      <rPr>
        <sz val="10.5"/>
        <color indexed="8"/>
        <rFont val="ＭＳ Ｐ明朝"/>
        <family val="1"/>
      </rPr>
      <t>文字列</t>
    </r>
    <r>
      <rPr>
        <sz val="10.5"/>
        <color indexed="8"/>
        <rFont val="Century"/>
        <family val="1"/>
      </rPr>
      <t>)</t>
    </r>
  </si>
  <si>
    <t>小文字を大文字にする</t>
  </si>
  <si>
    <r>
      <t>LOWER (</t>
    </r>
    <r>
      <rPr>
        <sz val="10.5"/>
        <color indexed="8"/>
        <rFont val="ＭＳ Ｐ明朝"/>
        <family val="1"/>
      </rPr>
      <t>文字列</t>
    </r>
    <r>
      <rPr>
        <sz val="10.5"/>
        <color indexed="8"/>
        <rFont val="Century"/>
        <family val="1"/>
      </rPr>
      <t>)</t>
    </r>
  </si>
  <si>
    <t>大文字を小文字にする</t>
  </si>
  <si>
    <t>OPqrSTUvwXYz</t>
  </si>
  <si>
    <t>=LOWER(C7)</t>
  </si>
  <si>
    <t>=UPPER(C8)</t>
  </si>
  <si>
    <t>先頭と末尾のスペースを除去する</t>
  </si>
  <si>
    <t>=TRIM(C16)</t>
  </si>
  <si>
    <t>なにぬねのX</t>
  </si>
  <si>
    <t>はひふへほXYZ</t>
  </si>
  <si>
    <t>=MID(C14,3,4)</t>
  </si>
  <si>
    <t>=MIDB(C15,3,4)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</si>
</sst>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  <numFmt numFmtId="179" formatCode="0.0_ "/>
    <numFmt numFmtId="180" formatCode="0.000000_ "/>
    <numFmt numFmtId="181" formatCode="0.00000_ "/>
    <numFmt numFmtId="182" formatCode="General;00000000"/>
    <numFmt numFmtId="183" formatCode="00000000"/>
    <numFmt numFmtId="184" formatCode="yyyy/mm/dd"/>
    <numFmt numFmtId="185" formatCode="#,##0.0;[Red]\-#,##0.0"/>
    <numFmt numFmtId="186" formatCode="#,##0.000;[Red]\-#,##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b/>
      <sz val="10.5"/>
      <color indexed="1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0.5"/>
      <color theme="1"/>
      <name val="Century"/>
      <family val="1"/>
    </font>
    <font>
      <sz val="10.5"/>
      <color theme="1"/>
      <name val="ＭＳ 明朝"/>
      <family val="1"/>
    </font>
    <font>
      <sz val="11"/>
      <color theme="1"/>
      <name val="ＭＳ ゴシック"/>
      <family val="3"/>
    </font>
    <font>
      <b/>
      <sz val="10.5"/>
      <color theme="3" tint="-0.24997000396251678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8CCE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81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81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1" borderId="20" xfId="0" applyFont="1" applyFill="1" applyBorder="1" applyAlignment="1">
      <alignment horizontal="center" vertical="center"/>
    </xf>
    <xf numFmtId="0" fontId="39" fillId="34" borderId="21" xfId="0" applyFont="1" applyFill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6" fillId="35" borderId="25" xfId="0" applyFont="1" applyFill="1" applyBorder="1" applyAlignment="1">
      <alignment horizontal="center" vertical="center"/>
    </xf>
    <xf numFmtId="0" fontId="46" fillId="36" borderId="25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6" fontId="0" fillId="0" borderId="0" xfId="48" applyNumberFormat="1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84" fontId="0" fillId="0" borderId="14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184" fontId="0" fillId="0" borderId="17" xfId="0" applyNumberFormat="1" applyBorder="1" applyAlignment="1">
      <alignment horizontal="center" vertical="center"/>
    </xf>
    <xf numFmtId="186" fontId="0" fillId="0" borderId="18" xfId="48" applyNumberFormat="1" applyFont="1" applyBorder="1" applyAlignment="1">
      <alignment horizontal="center" vertical="center"/>
    </xf>
    <xf numFmtId="186" fontId="0" fillId="0" borderId="12" xfId="48" applyNumberFormat="1" applyFont="1" applyBorder="1" applyAlignment="1">
      <alignment horizontal="center" vertical="center"/>
    </xf>
    <xf numFmtId="186" fontId="0" fillId="0" borderId="15" xfId="48" applyNumberFormat="1" applyFont="1" applyBorder="1" applyAlignment="1">
      <alignment horizontal="center" vertical="center"/>
    </xf>
    <xf numFmtId="183" fontId="0" fillId="0" borderId="16" xfId="0" applyNumberForma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83" fontId="0" fillId="0" borderId="13" xfId="0" applyNumberFormat="1" applyBorder="1" applyAlignment="1">
      <alignment horizontal="center" vertical="center"/>
    </xf>
    <xf numFmtId="183" fontId="39" fillId="36" borderId="19" xfId="0" applyNumberFormat="1" applyFont="1" applyFill="1" applyBorder="1" applyAlignment="1">
      <alignment horizontal="center" vertical="center"/>
    </xf>
    <xf numFmtId="0" fontId="39" fillId="36" borderId="20" xfId="0" applyFont="1" applyFill="1" applyBorder="1" applyAlignment="1">
      <alignment horizontal="center" vertical="center"/>
    </xf>
    <xf numFmtId="184" fontId="39" fillId="36" borderId="20" xfId="0" applyNumberFormat="1" applyFont="1" applyFill="1" applyBorder="1" applyAlignment="1">
      <alignment horizontal="center" vertical="center"/>
    </xf>
    <xf numFmtId="186" fontId="39" fillId="36" borderId="21" xfId="48" applyNumberFormat="1" applyFont="1" applyFill="1" applyBorder="1" applyAlignment="1">
      <alignment horizontal="center" vertical="center"/>
    </xf>
    <xf numFmtId="0" fontId="46" fillId="35" borderId="19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21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8" fillId="0" borderId="0" xfId="0" applyFont="1" applyBorder="1" applyAlignment="1">
      <alignment horizontal="justify" vertical="top" wrapText="1"/>
    </xf>
    <xf numFmtId="0" fontId="49" fillId="0" borderId="0" xfId="0" applyFont="1" applyBorder="1" applyAlignment="1">
      <alignment horizontal="justify" vertical="top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0" fontId="50" fillId="0" borderId="0" xfId="0" applyFont="1" applyAlignment="1" quotePrefix="1">
      <alignment vertical="center"/>
    </xf>
    <xf numFmtId="0" fontId="50" fillId="0" borderId="0" xfId="0" applyFont="1" applyAlignment="1">
      <alignment horizontal="left" vertical="center"/>
    </xf>
    <xf numFmtId="0" fontId="48" fillId="0" borderId="0" xfId="0" applyFont="1" applyFill="1" applyBorder="1" applyAlignment="1">
      <alignment horizontal="justify" vertical="top" wrapText="1"/>
    </xf>
    <xf numFmtId="0" fontId="51" fillId="37" borderId="0" xfId="0" applyFont="1" applyFill="1" applyBorder="1" applyAlignment="1">
      <alignment horizontal="justify" vertical="top" wrapText="1"/>
    </xf>
    <xf numFmtId="0" fontId="49" fillId="0" borderId="0" xfId="0" applyFont="1" applyFill="1" applyBorder="1" applyAlignment="1">
      <alignment horizontal="justify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2"/>
    </sheetView>
  </sheetViews>
  <sheetFormatPr defaultColWidth="9.140625" defaultRowHeight="15"/>
  <cols>
    <col min="1" max="1" width="10.421875" style="1" customWidth="1"/>
    <col min="2" max="10" width="10.57421875" style="1" customWidth="1"/>
    <col min="11" max="16384" width="9.00390625" style="1" customWidth="1"/>
  </cols>
  <sheetData>
    <row r="1" spans="1:10" s="2" customFormat="1" ht="18" customHeight="1">
      <c r="A1" s="55"/>
      <c r="B1" s="52" t="s">
        <v>10</v>
      </c>
      <c r="C1" s="53"/>
      <c r="D1" s="54"/>
      <c r="E1" s="52" t="s">
        <v>12</v>
      </c>
      <c r="F1" s="53"/>
      <c r="G1" s="54"/>
      <c r="H1" s="19" t="s">
        <v>9</v>
      </c>
      <c r="I1" s="19" t="s">
        <v>11</v>
      </c>
      <c r="J1" s="19" t="s">
        <v>9</v>
      </c>
    </row>
    <row r="2" spans="1:10" s="22" customFormat="1" ht="21.75" customHeight="1">
      <c r="A2" s="56"/>
      <c r="B2" s="49" t="s">
        <v>6</v>
      </c>
      <c r="C2" s="50"/>
      <c r="D2" s="51"/>
      <c r="E2" s="49" t="s">
        <v>7</v>
      </c>
      <c r="F2" s="50"/>
      <c r="G2" s="51"/>
      <c r="H2" s="20" t="s">
        <v>3</v>
      </c>
      <c r="I2" s="21" t="s">
        <v>4</v>
      </c>
      <c r="J2" s="21" t="s">
        <v>8</v>
      </c>
    </row>
    <row r="3" spans="1:10" s="22" customFormat="1" ht="21.75" customHeight="1" hidden="1">
      <c r="A3" s="27"/>
      <c r="B3" s="12" t="s">
        <v>32</v>
      </c>
      <c r="C3" s="13"/>
      <c r="D3" s="14"/>
      <c r="E3" s="12" t="s">
        <v>31</v>
      </c>
      <c r="F3" s="13"/>
      <c r="G3" s="14"/>
      <c r="H3" s="18" t="s">
        <v>30</v>
      </c>
      <c r="I3" s="18" t="s">
        <v>29</v>
      </c>
      <c r="J3" s="18" t="s">
        <v>28</v>
      </c>
    </row>
    <row r="4" spans="1:10" ht="16.5" customHeight="1">
      <c r="A4" s="26" t="s">
        <v>0</v>
      </c>
      <c r="B4" s="12" t="s">
        <v>5</v>
      </c>
      <c r="C4" s="13" t="s">
        <v>1</v>
      </c>
      <c r="D4" s="14" t="s">
        <v>2</v>
      </c>
      <c r="E4" s="12" t="s">
        <v>5</v>
      </c>
      <c r="F4" s="13" t="s">
        <v>1</v>
      </c>
      <c r="G4" s="14" t="s">
        <v>2</v>
      </c>
      <c r="H4" s="18" t="s">
        <v>5</v>
      </c>
      <c r="I4" s="18" t="s">
        <v>5</v>
      </c>
      <c r="J4" s="18" t="s">
        <v>5</v>
      </c>
    </row>
    <row r="5" spans="1:10" ht="13.5">
      <c r="A5" s="25">
        <v>2</v>
      </c>
      <c r="B5" s="9">
        <v>1</v>
      </c>
      <c r="C5" s="10"/>
      <c r="D5" s="11"/>
      <c r="E5" s="9">
        <v>1</v>
      </c>
      <c r="F5" s="10"/>
      <c r="G5" s="11"/>
      <c r="H5" s="17">
        <v>0.684</v>
      </c>
      <c r="I5" s="17">
        <v>0.5</v>
      </c>
      <c r="J5" s="17">
        <v>0.5</v>
      </c>
    </row>
    <row r="6" spans="1:10" ht="13.5">
      <c r="A6" s="23">
        <v>3</v>
      </c>
      <c r="B6" s="3">
        <v>0.667</v>
      </c>
      <c r="C6" s="4">
        <v>1</v>
      </c>
      <c r="D6" s="5">
        <v>0.11089</v>
      </c>
      <c r="E6" s="3">
        <v>0.833</v>
      </c>
      <c r="F6" s="4">
        <v>1</v>
      </c>
      <c r="G6" s="5">
        <v>0.02789</v>
      </c>
      <c r="H6" s="15">
        <v>0.536</v>
      </c>
      <c r="I6" s="15">
        <v>0.334</v>
      </c>
      <c r="J6" s="15">
        <v>0.333</v>
      </c>
    </row>
    <row r="7" spans="1:10" ht="13.5">
      <c r="A7" s="23">
        <v>4</v>
      </c>
      <c r="B7" s="3">
        <v>0.5</v>
      </c>
      <c r="C7" s="4">
        <v>1</v>
      </c>
      <c r="D7" s="5">
        <v>0.12499</v>
      </c>
      <c r="E7" s="3">
        <v>0.625</v>
      </c>
      <c r="F7" s="4">
        <v>1</v>
      </c>
      <c r="G7" s="5">
        <v>0.05274</v>
      </c>
      <c r="H7" s="15">
        <v>0.438</v>
      </c>
      <c r="I7" s="15">
        <v>0.25</v>
      </c>
      <c r="J7" s="15">
        <v>0.25</v>
      </c>
    </row>
    <row r="8" spans="1:10" ht="13.5">
      <c r="A8" s="23">
        <v>5</v>
      </c>
      <c r="B8" s="3">
        <v>0.4</v>
      </c>
      <c r="C8" s="4">
        <v>0.5</v>
      </c>
      <c r="D8" s="5">
        <v>0.108</v>
      </c>
      <c r="E8" s="3">
        <v>0.5</v>
      </c>
      <c r="F8" s="4">
        <v>1</v>
      </c>
      <c r="G8" s="5">
        <v>0.06249</v>
      </c>
      <c r="H8" s="15">
        <v>0.369</v>
      </c>
      <c r="I8" s="15">
        <v>0.2</v>
      </c>
      <c r="J8" s="15">
        <v>0.2</v>
      </c>
    </row>
    <row r="9" spans="1:10" ht="13.5">
      <c r="A9" s="23">
        <v>6</v>
      </c>
      <c r="B9" s="3">
        <v>0.333</v>
      </c>
      <c r="C9" s="4">
        <v>0.334</v>
      </c>
      <c r="D9" s="5">
        <v>0.09911</v>
      </c>
      <c r="E9" s="3">
        <v>0.417</v>
      </c>
      <c r="F9" s="4">
        <v>0.5</v>
      </c>
      <c r="G9" s="5">
        <v>0.05776</v>
      </c>
      <c r="H9" s="15">
        <v>0.319</v>
      </c>
      <c r="I9" s="15">
        <v>0.167</v>
      </c>
      <c r="J9" s="15">
        <v>0.166</v>
      </c>
    </row>
    <row r="10" spans="1:10" ht="13.5">
      <c r="A10" s="23">
        <v>7</v>
      </c>
      <c r="B10" s="3">
        <v>0.286</v>
      </c>
      <c r="C10" s="4">
        <v>0.334</v>
      </c>
      <c r="D10" s="5">
        <v>0.0868</v>
      </c>
      <c r="E10" s="3">
        <v>0.357</v>
      </c>
      <c r="F10" s="4">
        <v>0.5</v>
      </c>
      <c r="G10" s="5">
        <v>0.05496</v>
      </c>
      <c r="H10" s="15">
        <v>0.28</v>
      </c>
      <c r="I10" s="15">
        <v>0.143</v>
      </c>
      <c r="J10" s="15">
        <v>0.142</v>
      </c>
    </row>
    <row r="11" spans="1:10" ht="13.5">
      <c r="A11" s="23">
        <v>8</v>
      </c>
      <c r="B11" s="3">
        <v>0.25</v>
      </c>
      <c r="C11" s="4">
        <v>0.334</v>
      </c>
      <c r="D11" s="5">
        <v>0.07909</v>
      </c>
      <c r="E11" s="3">
        <v>0.313</v>
      </c>
      <c r="F11" s="4">
        <v>0.334</v>
      </c>
      <c r="G11" s="5">
        <v>0.05111</v>
      </c>
      <c r="H11" s="15">
        <v>0.25</v>
      </c>
      <c r="I11" s="15">
        <v>0.125</v>
      </c>
      <c r="J11" s="15">
        <v>0.125</v>
      </c>
    </row>
    <row r="12" spans="1:10" ht="13.5">
      <c r="A12" s="23">
        <v>9</v>
      </c>
      <c r="B12" s="3">
        <v>0.222</v>
      </c>
      <c r="C12" s="4">
        <v>0.25</v>
      </c>
      <c r="D12" s="5">
        <v>0.07126</v>
      </c>
      <c r="E12" s="3">
        <v>0.278</v>
      </c>
      <c r="F12" s="4">
        <v>0.334</v>
      </c>
      <c r="G12" s="5">
        <v>0.04731</v>
      </c>
      <c r="H12" s="15">
        <v>0.226</v>
      </c>
      <c r="I12" s="15">
        <v>0.112</v>
      </c>
      <c r="J12" s="15">
        <v>0.111</v>
      </c>
    </row>
    <row r="13" spans="1:10" ht="13.5">
      <c r="A13" s="23">
        <v>10</v>
      </c>
      <c r="B13" s="3">
        <v>0.2</v>
      </c>
      <c r="C13" s="4">
        <v>0.25</v>
      </c>
      <c r="D13" s="5">
        <v>0.06552</v>
      </c>
      <c r="E13" s="3">
        <v>0.25</v>
      </c>
      <c r="F13" s="4">
        <v>0.334</v>
      </c>
      <c r="G13" s="5">
        <v>0.04448</v>
      </c>
      <c r="H13" s="15">
        <v>0.206</v>
      </c>
      <c r="I13" s="15">
        <v>0.1</v>
      </c>
      <c r="J13" s="15">
        <v>0.1</v>
      </c>
    </row>
    <row r="14" spans="1:10" ht="13.5">
      <c r="A14" s="23">
        <v>11</v>
      </c>
      <c r="B14" s="3">
        <v>0.182</v>
      </c>
      <c r="C14" s="4">
        <v>0.2</v>
      </c>
      <c r="D14" s="5">
        <v>0.05992</v>
      </c>
      <c r="E14" s="3">
        <v>0.227</v>
      </c>
      <c r="F14" s="4">
        <v>0.25</v>
      </c>
      <c r="G14" s="5">
        <v>0.04123</v>
      </c>
      <c r="H14" s="15">
        <v>0.189</v>
      </c>
      <c r="I14" s="15">
        <v>0.091</v>
      </c>
      <c r="J14" s="15">
        <v>0.09</v>
      </c>
    </row>
    <row r="15" spans="1:10" ht="13.5">
      <c r="A15" s="23">
        <v>12</v>
      </c>
      <c r="B15" s="3">
        <v>0.167</v>
      </c>
      <c r="C15" s="4">
        <v>0.2</v>
      </c>
      <c r="D15" s="5">
        <v>0.05566</v>
      </c>
      <c r="E15" s="3">
        <v>0.208</v>
      </c>
      <c r="F15" s="4">
        <v>0.25</v>
      </c>
      <c r="G15" s="5">
        <v>0.0387</v>
      </c>
      <c r="H15" s="15">
        <v>0.175</v>
      </c>
      <c r="I15" s="15">
        <v>0.084</v>
      </c>
      <c r="J15" s="15">
        <v>0.083</v>
      </c>
    </row>
    <row r="16" spans="1:10" ht="13.5">
      <c r="A16" s="23">
        <v>13</v>
      </c>
      <c r="B16" s="3">
        <v>0.154</v>
      </c>
      <c r="C16" s="4">
        <v>0.167</v>
      </c>
      <c r="D16" s="5">
        <v>0.0518</v>
      </c>
      <c r="E16" s="3">
        <v>0.192</v>
      </c>
      <c r="F16" s="4">
        <v>0.2</v>
      </c>
      <c r="G16" s="5">
        <v>0.03633</v>
      </c>
      <c r="H16" s="15">
        <v>0.162</v>
      </c>
      <c r="I16" s="15">
        <v>0.077</v>
      </c>
      <c r="J16" s="15">
        <v>0.076</v>
      </c>
    </row>
    <row r="17" spans="1:10" ht="13.5">
      <c r="A17" s="23">
        <v>14</v>
      </c>
      <c r="B17" s="3">
        <v>0.143</v>
      </c>
      <c r="C17" s="4">
        <v>0.167</v>
      </c>
      <c r="D17" s="5">
        <v>0.04854</v>
      </c>
      <c r="E17" s="3">
        <v>0.179</v>
      </c>
      <c r="F17" s="4">
        <v>0.2</v>
      </c>
      <c r="G17" s="5">
        <v>0.03389</v>
      </c>
      <c r="H17" s="15">
        <v>0.152</v>
      </c>
      <c r="I17" s="15">
        <v>0.072</v>
      </c>
      <c r="J17" s="15">
        <v>0.071</v>
      </c>
    </row>
    <row r="18" spans="1:10" ht="13.5">
      <c r="A18" s="23">
        <v>15</v>
      </c>
      <c r="B18" s="3">
        <v>0.133</v>
      </c>
      <c r="C18" s="4">
        <v>0.143</v>
      </c>
      <c r="D18" s="5">
        <v>0.04565</v>
      </c>
      <c r="E18" s="3">
        <v>0.167</v>
      </c>
      <c r="F18" s="4">
        <v>0.2</v>
      </c>
      <c r="G18" s="5">
        <v>0.03217</v>
      </c>
      <c r="H18" s="15">
        <v>0.142</v>
      </c>
      <c r="I18" s="15">
        <v>0.067</v>
      </c>
      <c r="J18" s="15">
        <v>0.066</v>
      </c>
    </row>
    <row r="19" spans="1:10" ht="13.5">
      <c r="A19" s="23">
        <v>16</v>
      </c>
      <c r="B19" s="3">
        <v>0.125</v>
      </c>
      <c r="C19" s="4">
        <v>0.143</v>
      </c>
      <c r="D19" s="5">
        <v>0.04294</v>
      </c>
      <c r="E19" s="3">
        <v>0.156</v>
      </c>
      <c r="F19" s="4">
        <v>0.167</v>
      </c>
      <c r="G19" s="5">
        <v>0.03063</v>
      </c>
      <c r="H19" s="15">
        <v>0.134</v>
      </c>
      <c r="I19" s="15">
        <v>0.063</v>
      </c>
      <c r="J19" s="15">
        <v>0.062</v>
      </c>
    </row>
    <row r="20" spans="1:10" ht="13.5">
      <c r="A20" s="23">
        <v>17</v>
      </c>
      <c r="B20" s="3">
        <v>0.118</v>
      </c>
      <c r="C20" s="4">
        <v>0.125</v>
      </c>
      <c r="D20" s="5">
        <v>0.04038</v>
      </c>
      <c r="E20" s="3">
        <v>0.147</v>
      </c>
      <c r="F20" s="4">
        <v>0.167</v>
      </c>
      <c r="G20" s="5">
        <v>0.02905</v>
      </c>
      <c r="H20" s="15">
        <v>0.127</v>
      </c>
      <c r="I20" s="15">
        <v>0.059</v>
      </c>
      <c r="J20" s="15">
        <v>0.058</v>
      </c>
    </row>
    <row r="21" spans="1:10" ht="13.5">
      <c r="A21" s="23">
        <v>18</v>
      </c>
      <c r="B21" s="3">
        <v>0.111</v>
      </c>
      <c r="C21" s="4">
        <v>0.112</v>
      </c>
      <c r="D21" s="5">
        <v>0.03884</v>
      </c>
      <c r="E21" s="3">
        <v>0.139</v>
      </c>
      <c r="F21" s="4">
        <v>0.143</v>
      </c>
      <c r="G21" s="5">
        <v>0.02757</v>
      </c>
      <c r="H21" s="15">
        <v>0.12</v>
      </c>
      <c r="I21" s="15">
        <v>0.056</v>
      </c>
      <c r="J21" s="15">
        <v>0.055</v>
      </c>
    </row>
    <row r="22" spans="1:10" ht="13.5">
      <c r="A22" s="23">
        <v>19</v>
      </c>
      <c r="B22" s="3">
        <v>0.105</v>
      </c>
      <c r="C22" s="4">
        <v>0.112</v>
      </c>
      <c r="D22" s="5">
        <v>0.03693</v>
      </c>
      <c r="E22" s="3">
        <v>0.132</v>
      </c>
      <c r="F22" s="4">
        <v>0.143</v>
      </c>
      <c r="G22" s="5">
        <v>0.02616</v>
      </c>
      <c r="H22" s="15">
        <v>0.114</v>
      </c>
      <c r="I22" s="15">
        <v>0.053</v>
      </c>
      <c r="J22" s="15">
        <v>0.052</v>
      </c>
    </row>
    <row r="23" spans="1:10" ht="13.5">
      <c r="A23" s="23">
        <v>20</v>
      </c>
      <c r="B23" s="3">
        <v>0.1</v>
      </c>
      <c r="C23" s="4">
        <v>0.112</v>
      </c>
      <c r="D23" s="5">
        <v>0.03486</v>
      </c>
      <c r="E23" s="3">
        <v>0.125</v>
      </c>
      <c r="F23" s="4">
        <v>0.143</v>
      </c>
      <c r="G23" s="5">
        <v>0.02517</v>
      </c>
      <c r="H23" s="15">
        <v>0.109</v>
      </c>
      <c r="I23" s="15">
        <v>0.05</v>
      </c>
      <c r="J23" s="15">
        <v>0.05</v>
      </c>
    </row>
    <row r="24" spans="1:10" ht="13.5">
      <c r="A24" s="23">
        <v>21</v>
      </c>
      <c r="B24" s="3">
        <v>0.095</v>
      </c>
      <c r="C24" s="4">
        <v>0.1</v>
      </c>
      <c r="D24" s="5">
        <v>0.03335</v>
      </c>
      <c r="E24" s="3">
        <v>0.119</v>
      </c>
      <c r="F24" s="4">
        <v>0.125</v>
      </c>
      <c r="G24" s="5">
        <v>0.02408</v>
      </c>
      <c r="H24" s="15">
        <v>0.104</v>
      </c>
      <c r="I24" s="15">
        <v>0.048</v>
      </c>
      <c r="J24" s="15">
        <v>0.048</v>
      </c>
    </row>
    <row r="25" spans="1:10" ht="13.5">
      <c r="A25" s="23">
        <v>22</v>
      </c>
      <c r="B25" s="3">
        <v>0.091</v>
      </c>
      <c r="C25" s="4">
        <v>0.1</v>
      </c>
      <c r="D25" s="5">
        <v>0.03182</v>
      </c>
      <c r="E25" s="3">
        <v>0.114</v>
      </c>
      <c r="F25" s="4">
        <v>0.125</v>
      </c>
      <c r="G25" s="5">
        <v>0.02296</v>
      </c>
      <c r="H25" s="15">
        <v>0.099</v>
      </c>
      <c r="I25" s="15">
        <v>0.046</v>
      </c>
      <c r="J25" s="15">
        <v>0.046</v>
      </c>
    </row>
    <row r="26" spans="1:10" ht="13.5">
      <c r="A26" s="23">
        <v>23</v>
      </c>
      <c r="B26" s="3">
        <v>0.087</v>
      </c>
      <c r="C26" s="4">
        <v>0.091</v>
      </c>
      <c r="D26" s="5">
        <v>0.03052</v>
      </c>
      <c r="E26" s="3">
        <v>0.109</v>
      </c>
      <c r="F26" s="4">
        <v>0.112</v>
      </c>
      <c r="G26" s="5">
        <v>0.02226</v>
      </c>
      <c r="H26" s="15">
        <v>0.095</v>
      </c>
      <c r="I26" s="15">
        <v>0.044</v>
      </c>
      <c r="J26" s="15">
        <v>0.044</v>
      </c>
    </row>
    <row r="27" spans="1:10" ht="13.5">
      <c r="A27" s="23">
        <v>24</v>
      </c>
      <c r="B27" s="3">
        <v>0.083</v>
      </c>
      <c r="C27" s="4">
        <v>0.084</v>
      </c>
      <c r="D27" s="5">
        <v>0.02969</v>
      </c>
      <c r="E27" s="3">
        <v>0.104</v>
      </c>
      <c r="F27" s="4">
        <v>0.112</v>
      </c>
      <c r="G27" s="5">
        <v>0.02157</v>
      </c>
      <c r="H27" s="15">
        <v>0.092</v>
      </c>
      <c r="I27" s="15">
        <v>0.042</v>
      </c>
      <c r="J27" s="15">
        <v>0.042</v>
      </c>
    </row>
    <row r="28" spans="1:10" ht="13.5">
      <c r="A28" s="23">
        <v>25</v>
      </c>
      <c r="B28" s="3">
        <v>0.08</v>
      </c>
      <c r="C28" s="4">
        <v>0.084</v>
      </c>
      <c r="D28" s="5">
        <v>0.02841</v>
      </c>
      <c r="E28" s="3">
        <v>0.1</v>
      </c>
      <c r="F28" s="4">
        <v>0.112</v>
      </c>
      <c r="G28" s="5">
        <v>0.02058</v>
      </c>
      <c r="H28" s="15">
        <v>0.088</v>
      </c>
      <c r="I28" s="15">
        <v>0.04</v>
      </c>
      <c r="J28" s="15">
        <v>0.04</v>
      </c>
    </row>
    <row r="29" spans="1:10" ht="13.5">
      <c r="A29" s="23">
        <v>26</v>
      </c>
      <c r="B29" s="3">
        <v>0.077</v>
      </c>
      <c r="C29" s="4">
        <v>0.084</v>
      </c>
      <c r="D29" s="5">
        <v>0.02716</v>
      </c>
      <c r="E29" s="3">
        <v>0.096</v>
      </c>
      <c r="F29" s="4">
        <v>0.1</v>
      </c>
      <c r="G29" s="5">
        <v>0.01989</v>
      </c>
      <c r="H29" s="15">
        <v>0.085</v>
      </c>
      <c r="I29" s="15">
        <v>0.039</v>
      </c>
      <c r="J29" s="15">
        <v>0.039</v>
      </c>
    </row>
    <row r="30" spans="1:10" ht="13.5">
      <c r="A30" s="23">
        <v>27</v>
      </c>
      <c r="B30" s="3">
        <v>0.074</v>
      </c>
      <c r="C30" s="4">
        <v>0.077</v>
      </c>
      <c r="D30" s="5">
        <v>0.02624</v>
      </c>
      <c r="E30" s="3">
        <v>0.093</v>
      </c>
      <c r="F30" s="4">
        <v>0.1</v>
      </c>
      <c r="G30" s="5">
        <v>0.01902</v>
      </c>
      <c r="H30" s="15">
        <v>0.082</v>
      </c>
      <c r="I30" s="15">
        <v>0.038</v>
      </c>
      <c r="J30" s="15">
        <v>0.037</v>
      </c>
    </row>
    <row r="31" spans="1:10" ht="13.5">
      <c r="A31" s="23">
        <v>28</v>
      </c>
      <c r="B31" s="3">
        <v>0.071</v>
      </c>
      <c r="C31" s="4">
        <v>0.072</v>
      </c>
      <c r="D31" s="5">
        <v>0.02568</v>
      </c>
      <c r="E31" s="3">
        <v>0.089</v>
      </c>
      <c r="F31" s="4">
        <v>0.091</v>
      </c>
      <c r="G31" s="5">
        <v>0.01866</v>
      </c>
      <c r="H31" s="15">
        <v>0.079</v>
      </c>
      <c r="I31" s="15">
        <v>0.036</v>
      </c>
      <c r="J31" s="15">
        <v>0.036</v>
      </c>
    </row>
    <row r="32" spans="1:10" ht="13.5">
      <c r="A32" s="23">
        <v>29</v>
      </c>
      <c r="B32" s="3">
        <v>0.069</v>
      </c>
      <c r="C32" s="4">
        <v>0.072</v>
      </c>
      <c r="D32" s="5">
        <v>0.02463</v>
      </c>
      <c r="E32" s="3">
        <v>0.086</v>
      </c>
      <c r="F32" s="4">
        <v>0.091</v>
      </c>
      <c r="G32" s="5">
        <v>0.01803</v>
      </c>
      <c r="H32" s="15">
        <v>0.076</v>
      </c>
      <c r="I32" s="15">
        <v>0.035</v>
      </c>
      <c r="J32" s="15">
        <v>0.035</v>
      </c>
    </row>
    <row r="33" spans="1:10" ht="13.5">
      <c r="A33" s="23">
        <v>30</v>
      </c>
      <c r="B33" s="3">
        <v>0.067</v>
      </c>
      <c r="C33" s="4">
        <v>0.072</v>
      </c>
      <c r="D33" s="5">
        <v>0.02366</v>
      </c>
      <c r="E33" s="3">
        <v>0.083</v>
      </c>
      <c r="F33" s="4">
        <v>0.084</v>
      </c>
      <c r="G33" s="5">
        <v>0.01766</v>
      </c>
      <c r="H33" s="15">
        <v>0.074</v>
      </c>
      <c r="I33" s="15">
        <v>0.034</v>
      </c>
      <c r="J33" s="15">
        <v>0.034</v>
      </c>
    </row>
    <row r="34" spans="1:10" ht="13.5">
      <c r="A34" s="23">
        <v>31</v>
      </c>
      <c r="B34" s="3">
        <v>0.065</v>
      </c>
      <c r="C34" s="4">
        <v>0.067</v>
      </c>
      <c r="D34" s="5">
        <v>0.02286</v>
      </c>
      <c r="E34" s="3">
        <v>0.081</v>
      </c>
      <c r="F34" s="4">
        <v>0.084</v>
      </c>
      <c r="G34" s="5">
        <v>0.01688</v>
      </c>
      <c r="H34" s="15">
        <v>0.072</v>
      </c>
      <c r="I34" s="15">
        <v>0.033</v>
      </c>
      <c r="J34" s="15">
        <v>0.033</v>
      </c>
    </row>
    <row r="35" spans="1:10" ht="13.5">
      <c r="A35" s="23">
        <v>32</v>
      </c>
      <c r="B35" s="3">
        <v>0.063</v>
      </c>
      <c r="C35" s="4">
        <v>0.067</v>
      </c>
      <c r="D35" s="5">
        <v>0.02216</v>
      </c>
      <c r="E35" s="3">
        <v>0.078</v>
      </c>
      <c r="F35" s="4">
        <v>0.084</v>
      </c>
      <c r="G35" s="5">
        <v>0.01655</v>
      </c>
      <c r="H35" s="15">
        <v>0.069</v>
      </c>
      <c r="I35" s="15">
        <v>0.032</v>
      </c>
      <c r="J35" s="15">
        <v>0.032</v>
      </c>
    </row>
    <row r="36" spans="1:10" ht="13.5">
      <c r="A36" s="23">
        <v>33</v>
      </c>
      <c r="B36" s="3">
        <v>0.061</v>
      </c>
      <c r="C36" s="4">
        <v>0.063</v>
      </c>
      <c r="D36" s="5">
        <v>0.02161</v>
      </c>
      <c r="E36" s="3">
        <v>0.076</v>
      </c>
      <c r="F36" s="4">
        <v>0.077</v>
      </c>
      <c r="G36" s="5">
        <v>0.01585</v>
      </c>
      <c r="H36" s="15">
        <v>0.067</v>
      </c>
      <c r="I36" s="15">
        <v>0.031</v>
      </c>
      <c r="J36" s="15">
        <v>0.031</v>
      </c>
    </row>
    <row r="37" spans="1:10" ht="13.5">
      <c r="A37" s="23">
        <v>34</v>
      </c>
      <c r="B37" s="3">
        <v>0.059</v>
      </c>
      <c r="C37" s="4">
        <v>0.063</v>
      </c>
      <c r="D37" s="5">
        <v>0.02097</v>
      </c>
      <c r="E37" s="3">
        <v>0.074</v>
      </c>
      <c r="F37" s="4">
        <v>0.077</v>
      </c>
      <c r="G37" s="5">
        <v>0.01532</v>
      </c>
      <c r="H37" s="15">
        <v>0.066</v>
      </c>
      <c r="I37" s="15">
        <v>0.03</v>
      </c>
      <c r="J37" s="15">
        <v>0.03</v>
      </c>
    </row>
    <row r="38" spans="1:10" ht="13.5">
      <c r="A38" s="23">
        <v>35</v>
      </c>
      <c r="B38" s="3">
        <v>0.057</v>
      </c>
      <c r="C38" s="4">
        <v>0.059</v>
      </c>
      <c r="D38" s="5">
        <v>0.02051</v>
      </c>
      <c r="E38" s="3">
        <v>0.071</v>
      </c>
      <c r="F38" s="4">
        <v>0.072</v>
      </c>
      <c r="G38" s="5">
        <v>0.01532</v>
      </c>
      <c r="H38" s="15">
        <v>0.064</v>
      </c>
      <c r="I38" s="15">
        <v>0.029</v>
      </c>
      <c r="J38" s="15">
        <v>0.029</v>
      </c>
    </row>
    <row r="39" spans="1:10" ht="13.5">
      <c r="A39" s="23">
        <v>36</v>
      </c>
      <c r="B39" s="3">
        <v>0.056</v>
      </c>
      <c r="C39" s="4">
        <v>0.059</v>
      </c>
      <c r="D39" s="5">
        <v>0.01974</v>
      </c>
      <c r="E39" s="3">
        <v>0.069</v>
      </c>
      <c r="F39" s="4">
        <v>0.072</v>
      </c>
      <c r="G39" s="5">
        <v>0.01494</v>
      </c>
      <c r="H39" s="15">
        <v>0.062</v>
      </c>
      <c r="I39" s="15">
        <v>0.028</v>
      </c>
      <c r="J39" s="15">
        <v>0.028</v>
      </c>
    </row>
    <row r="40" spans="1:10" ht="13.5">
      <c r="A40" s="23">
        <v>37</v>
      </c>
      <c r="B40" s="3">
        <v>0.054</v>
      </c>
      <c r="C40" s="4">
        <v>0.056</v>
      </c>
      <c r="D40" s="5">
        <v>0.0195</v>
      </c>
      <c r="E40" s="3">
        <v>0.068</v>
      </c>
      <c r="F40" s="4">
        <v>0.072</v>
      </c>
      <c r="G40" s="5">
        <v>0.01425</v>
      </c>
      <c r="H40" s="15">
        <v>0.06</v>
      </c>
      <c r="I40" s="15">
        <v>0.028</v>
      </c>
      <c r="J40" s="15">
        <v>0.027</v>
      </c>
    </row>
    <row r="41" spans="1:10" ht="13.5">
      <c r="A41" s="23">
        <v>38</v>
      </c>
      <c r="B41" s="3">
        <v>0.053</v>
      </c>
      <c r="C41" s="4">
        <v>0.056</v>
      </c>
      <c r="D41" s="5">
        <v>0.01882</v>
      </c>
      <c r="E41" s="3">
        <v>0.066</v>
      </c>
      <c r="F41" s="4">
        <v>0.067</v>
      </c>
      <c r="G41" s="5">
        <v>0.01393</v>
      </c>
      <c r="H41" s="15">
        <v>0.059</v>
      </c>
      <c r="I41" s="15">
        <v>0.027</v>
      </c>
      <c r="J41" s="15">
        <v>0.027</v>
      </c>
    </row>
    <row r="42" spans="1:10" ht="13.5">
      <c r="A42" s="23">
        <v>39</v>
      </c>
      <c r="B42" s="3">
        <v>0.051</v>
      </c>
      <c r="C42" s="4">
        <v>0.053</v>
      </c>
      <c r="D42" s="5">
        <v>0.0186</v>
      </c>
      <c r="E42" s="3">
        <v>0.064</v>
      </c>
      <c r="F42" s="4">
        <v>0.067</v>
      </c>
      <c r="G42" s="5">
        <v>0.0137</v>
      </c>
      <c r="H42" s="15">
        <v>0.057</v>
      </c>
      <c r="I42" s="15">
        <v>0.026</v>
      </c>
      <c r="J42" s="15">
        <v>0.026</v>
      </c>
    </row>
    <row r="43" spans="1:10" ht="13.5">
      <c r="A43" s="23">
        <v>40</v>
      </c>
      <c r="B43" s="3">
        <v>0.05</v>
      </c>
      <c r="C43" s="4">
        <v>0.053</v>
      </c>
      <c r="D43" s="5">
        <v>0.01791</v>
      </c>
      <c r="E43" s="3">
        <v>0.063</v>
      </c>
      <c r="F43" s="4">
        <v>0.067</v>
      </c>
      <c r="G43" s="5">
        <v>0.01317</v>
      </c>
      <c r="H43" s="15">
        <v>0.056</v>
      </c>
      <c r="I43" s="15">
        <v>0.025</v>
      </c>
      <c r="J43" s="15">
        <v>0.025</v>
      </c>
    </row>
    <row r="44" spans="1:10" ht="13.5">
      <c r="A44" s="23">
        <v>41</v>
      </c>
      <c r="B44" s="3">
        <v>0.049</v>
      </c>
      <c r="C44" s="4">
        <v>0.05</v>
      </c>
      <c r="D44" s="5">
        <v>0.01741</v>
      </c>
      <c r="E44" s="3">
        <v>0.061</v>
      </c>
      <c r="F44" s="4">
        <v>0.063</v>
      </c>
      <c r="G44" s="5">
        <v>0.01306</v>
      </c>
      <c r="H44" s="15">
        <v>0.055</v>
      </c>
      <c r="I44" s="15">
        <v>0.025</v>
      </c>
      <c r="J44" s="15">
        <v>0.025</v>
      </c>
    </row>
    <row r="45" spans="1:10" ht="13.5">
      <c r="A45" s="23">
        <v>42</v>
      </c>
      <c r="B45" s="3">
        <v>0.048</v>
      </c>
      <c r="C45" s="4">
        <v>0.05</v>
      </c>
      <c r="D45" s="5">
        <v>0.01694</v>
      </c>
      <c r="E45" s="3">
        <v>0.06</v>
      </c>
      <c r="F45" s="4">
        <v>0.063</v>
      </c>
      <c r="G45" s="5">
        <v>0.01261</v>
      </c>
      <c r="H45" s="15">
        <v>0.053</v>
      </c>
      <c r="I45" s="15">
        <v>0.024</v>
      </c>
      <c r="J45" s="15">
        <v>0.024</v>
      </c>
    </row>
    <row r="46" spans="1:10" ht="13.5">
      <c r="A46" s="23">
        <v>43</v>
      </c>
      <c r="B46" s="3">
        <v>0.047</v>
      </c>
      <c r="C46" s="4">
        <v>0.048</v>
      </c>
      <c r="D46" s="5">
        <v>0.01664</v>
      </c>
      <c r="E46" s="3">
        <v>0.058</v>
      </c>
      <c r="F46" s="4">
        <v>0.059</v>
      </c>
      <c r="G46" s="5">
        <v>0.01248</v>
      </c>
      <c r="H46" s="15">
        <v>0.052</v>
      </c>
      <c r="I46" s="15">
        <v>0.024</v>
      </c>
      <c r="J46" s="15">
        <v>0.024</v>
      </c>
    </row>
    <row r="47" spans="1:10" ht="13.5">
      <c r="A47" s="23">
        <v>44</v>
      </c>
      <c r="B47" s="3">
        <v>0.045</v>
      </c>
      <c r="C47" s="4">
        <v>0.046</v>
      </c>
      <c r="D47" s="5">
        <v>0.01664</v>
      </c>
      <c r="E47" s="3">
        <v>0.057</v>
      </c>
      <c r="F47" s="4">
        <v>0.059</v>
      </c>
      <c r="G47" s="5">
        <v>0.0121</v>
      </c>
      <c r="H47" s="15">
        <v>0.051</v>
      </c>
      <c r="I47" s="15">
        <v>0.023</v>
      </c>
      <c r="J47" s="15">
        <v>0.023</v>
      </c>
    </row>
    <row r="48" spans="1:10" ht="13.5">
      <c r="A48" s="23">
        <v>45</v>
      </c>
      <c r="B48" s="3">
        <v>0.044</v>
      </c>
      <c r="C48" s="4">
        <v>0.046</v>
      </c>
      <c r="D48" s="5">
        <v>0.01634</v>
      </c>
      <c r="E48" s="3">
        <v>0.056</v>
      </c>
      <c r="F48" s="4">
        <v>0.059</v>
      </c>
      <c r="G48" s="5">
        <v>0.01175</v>
      </c>
      <c r="H48" s="15">
        <v>0.05</v>
      </c>
      <c r="I48" s="15">
        <v>0.023</v>
      </c>
      <c r="J48" s="15">
        <v>0.023</v>
      </c>
    </row>
    <row r="49" spans="1:10" ht="13.5">
      <c r="A49" s="23">
        <v>46</v>
      </c>
      <c r="B49" s="3">
        <v>0.043</v>
      </c>
      <c r="C49" s="4">
        <v>0.044</v>
      </c>
      <c r="D49" s="5">
        <v>0.01601</v>
      </c>
      <c r="E49" s="3">
        <v>0.054</v>
      </c>
      <c r="F49" s="4">
        <v>0.056</v>
      </c>
      <c r="G49" s="5">
        <v>0.01175</v>
      </c>
      <c r="H49" s="15">
        <v>0.049</v>
      </c>
      <c r="I49" s="15">
        <v>0.022</v>
      </c>
      <c r="J49" s="15">
        <v>0.022</v>
      </c>
    </row>
    <row r="50" spans="1:10" ht="13.5">
      <c r="A50" s="23">
        <v>47</v>
      </c>
      <c r="B50" s="3">
        <v>0.043</v>
      </c>
      <c r="C50" s="4">
        <v>0.044</v>
      </c>
      <c r="D50" s="5">
        <v>0.01532</v>
      </c>
      <c r="E50" s="3">
        <v>0.053</v>
      </c>
      <c r="F50" s="4">
        <v>0.056</v>
      </c>
      <c r="G50" s="5">
        <v>0.01153</v>
      </c>
      <c r="H50" s="15">
        <v>0.048</v>
      </c>
      <c r="I50" s="15">
        <v>0.022</v>
      </c>
      <c r="J50" s="15">
        <v>0.022</v>
      </c>
    </row>
    <row r="51" spans="1:10" ht="13.5">
      <c r="A51" s="23">
        <v>48</v>
      </c>
      <c r="B51" s="3">
        <v>0.042</v>
      </c>
      <c r="C51" s="4">
        <v>0.044</v>
      </c>
      <c r="D51" s="5">
        <v>0.01499</v>
      </c>
      <c r="E51" s="3">
        <v>0.052</v>
      </c>
      <c r="F51" s="4">
        <v>0.053</v>
      </c>
      <c r="G51" s="5">
        <v>0.01126</v>
      </c>
      <c r="H51" s="15">
        <v>0.047</v>
      </c>
      <c r="I51" s="15">
        <v>0.021</v>
      </c>
      <c r="J51" s="15">
        <v>0.021</v>
      </c>
    </row>
    <row r="52" spans="1:10" ht="13.5">
      <c r="A52" s="23">
        <v>49</v>
      </c>
      <c r="B52" s="3">
        <v>0.041</v>
      </c>
      <c r="C52" s="4">
        <v>0.042</v>
      </c>
      <c r="D52" s="5">
        <v>0.01475</v>
      </c>
      <c r="E52" s="3">
        <v>0.051</v>
      </c>
      <c r="F52" s="4">
        <v>0.053</v>
      </c>
      <c r="G52" s="5">
        <v>0.01102</v>
      </c>
      <c r="H52" s="15">
        <v>0.046</v>
      </c>
      <c r="I52" s="15">
        <v>0.021</v>
      </c>
      <c r="J52" s="15">
        <v>0.021</v>
      </c>
    </row>
    <row r="53" spans="1:10" ht="13.5">
      <c r="A53" s="23">
        <v>50</v>
      </c>
      <c r="B53" s="3">
        <v>0.04</v>
      </c>
      <c r="C53" s="4">
        <v>0.042</v>
      </c>
      <c r="D53" s="5">
        <v>0.0144</v>
      </c>
      <c r="E53" s="3">
        <v>0.05</v>
      </c>
      <c r="F53" s="4">
        <v>0.053</v>
      </c>
      <c r="G53" s="5">
        <v>0.01072</v>
      </c>
      <c r="H53" s="15">
        <v>0.045</v>
      </c>
      <c r="I53" s="15">
        <v>0.02</v>
      </c>
      <c r="J53" s="15">
        <v>0.02</v>
      </c>
    </row>
    <row r="54" spans="1:10" ht="13.5">
      <c r="A54" s="23">
        <v>51</v>
      </c>
      <c r="B54" s="3">
        <v>0.039</v>
      </c>
      <c r="C54" s="4">
        <v>0.04</v>
      </c>
      <c r="D54" s="5">
        <v>0.01422</v>
      </c>
      <c r="E54" s="3">
        <v>0.049</v>
      </c>
      <c r="F54" s="4">
        <v>0.05</v>
      </c>
      <c r="G54" s="5">
        <v>0.01053</v>
      </c>
      <c r="H54" s="15">
        <v>0.044</v>
      </c>
      <c r="I54" s="15">
        <v>0.02</v>
      </c>
      <c r="J54" s="15">
        <v>0.02</v>
      </c>
    </row>
    <row r="55" spans="1:10" ht="13.5">
      <c r="A55" s="23">
        <v>52</v>
      </c>
      <c r="B55" s="3">
        <v>0.038</v>
      </c>
      <c r="C55" s="4">
        <v>0.039</v>
      </c>
      <c r="D55" s="5">
        <v>0.01422</v>
      </c>
      <c r="E55" s="3">
        <v>0.048</v>
      </c>
      <c r="F55" s="4">
        <v>0.05</v>
      </c>
      <c r="G55" s="5">
        <v>0.01036</v>
      </c>
      <c r="H55" s="15">
        <v>0.043</v>
      </c>
      <c r="I55" s="15">
        <v>0.02</v>
      </c>
      <c r="J55" s="15">
        <v>0.02</v>
      </c>
    </row>
    <row r="56" spans="1:10" ht="13.5">
      <c r="A56" s="23">
        <v>53</v>
      </c>
      <c r="B56" s="3">
        <v>0.038</v>
      </c>
      <c r="C56" s="4">
        <v>0.039</v>
      </c>
      <c r="D56" s="5">
        <v>0.0137</v>
      </c>
      <c r="E56" s="3">
        <v>0.047</v>
      </c>
      <c r="F56" s="4">
        <v>0.048</v>
      </c>
      <c r="G56" s="5">
        <v>0.01028</v>
      </c>
      <c r="H56" s="15">
        <v>0.043</v>
      </c>
      <c r="I56" s="15">
        <v>0.019</v>
      </c>
      <c r="J56" s="15">
        <v>0.019</v>
      </c>
    </row>
    <row r="57" spans="1:10" ht="13.5">
      <c r="A57" s="23">
        <v>54</v>
      </c>
      <c r="B57" s="3">
        <v>0.037</v>
      </c>
      <c r="C57" s="4">
        <v>0.038</v>
      </c>
      <c r="D57" s="5">
        <v>0.0137</v>
      </c>
      <c r="E57" s="3">
        <v>0.046</v>
      </c>
      <c r="F57" s="4">
        <v>0.048</v>
      </c>
      <c r="G57" s="5">
        <v>0.01015</v>
      </c>
      <c r="H57" s="15">
        <v>0.042</v>
      </c>
      <c r="I57" s="15">
        <v>0.019</v>
      </c>
      <c r="J57" s="15">
        <v>0.019</v>
      </c>
    </row>
    <row r="58" spans="1:10" ht="13.5">
      <c r="A58" s="23">
        <v>55</v>
      </c>
      <c r="B58" s="3">
        <v>0.036</v>
      </c>
      <c r="C58" s="4">
        <v>0.038</v>
      </c>
      <c r="D58" s="5">
        <v>0.01337</v>
      </c>
      <c r="E58" s="3">
        <v>0.045</v>
      </c>
      <c r="F58" s="4">
        <v>0.046</v>
      </c>
      <c r="G58" s="5">
        <v>0.01007</v>
      </c>
      <c r="H58" s="15">
        <v>0.041</v>
      </c>
      <c r="I58" s="15">
        <v>0.019</v>
      </c>
      <c r="J58" s="15">
        <v>0.019</v>
      </c>
    </row>
    <row r="59" spans="1:10" ht="13.5">
      <c r="A59" s="23">
        <v>56</v>
      </c>
      <c r="B59" s="3">
        <v>0.036</v>
      </c>
      <c r="C59" s="4">
        <v>0.038</v>
      </c>
      <c r="D59" s="5">
        <v>0.01288</v>
      </c>
      <c r="E59" s="3">
        <v>0.045</v>
      </c>
      <c r="F59" s="4">
        <v>0.046</v>
      </c>
      <c r="G59" s="5">
        <v>0.00961</v>
      </c>
      <c r="H59" s="15">
        <v>0.04</v>
      </c>
      <c r="I59" s="15">
        <v>0.018</v>
      </c>
      <c r="J59" s="15">
        <v>0.018</v>
      </c>
    </row>
    <row r="60" spans="1:10" ht="13.5">
      <c r="A60" s="23">
        <v>57</v>
      </c>
      <c r="B60" s="3">
        <v>0.035</v>
      </c>
      <c r="C60" s="4">
        <v>0.036</v>
      </c>
      <c r="D60" s="5">
        <v>0.01281</v>
      </c>
      <c r="E60" s="3">
        <v>0.044</v>
      </c>
      <c r="F60" s="4">
        <v>0.046</v>
      </c>
      <c r="G60" s="5">
        <v>0.00952</v>
      </c>
      <c r="H60" s="15">
        <v>0.04</v>
      </c>
      <c r="I60" s="15">
        <v>0.018</v>
      </c>
      <c r="J60" s="15">
        <v>0.018</v>
      </c>
    </row>
    <row r="61" spans="1:10" ht="13.5">
      <c r="A61" s="23">
        <v>58</v>
      </c>
      <c r="B61" s="3">
        <v>0.034</v>
      </c>
      <c r="C61" s="4">
        <v>0.035</v>
      </c>
      <c r="D61" s="5">
        <v>0.01281</v>
      </c>
      <c r="E61" s="3">
        <v>0.043</v>
      </c>
      <c r="F61" s="4">
        <v>0.044</v>
      </c>
      <c r="G61" s="5">
        <v>0.00945</v>
      </c>
      <c r="H61" s="15">
        <v>0.039</v>
      </c>
      <c r="I61" s="15">
        <v>0.018</v>
      </c>
      <c r="J61" s="15">
        <v>0.018</v>
      </c>
    </row>
    <row r="62" spans="1:10" ht="13.5">
      <c r="A62" s="23">
        <v>59</v>
      </c>
      <c r="B62" s="3">
        <v>0.034</v>
      </c>
      <c r="C62" s="4">
        <v>0.035</v>
      </c>
      <c r="D62" s="5">
        <v>0.0124</v>
      </c>
      <c r="E62" s="3">
        <v>0.042</v>
      </c>
      <c r="F62" s="4">
        <v>0.044</v>
      </c>
      <c r="G62" s="5">
        <v>0.00934</v>
      </c>
      <c r="H62" s="15">
        <v>0.038</v>
      </c>
      <c r="I62" s="15">
        <v>0.017</v>
      </c>
      <c r="J62" s="15">
        <v>0.017</v>
      </c>
    </row>
    <row r="63" spans="1:10" ht="13.5">
      <c r="A63" s="23">
        <v>60</v>
      </c>
      <c r="B63" s="3">
        <v>0.033</v>
      </c>
      <c r="C63" s="4">
        <v>0.034</v>
      </c>
      <c r="D63" s="5">
        <v>0.0124</v>
      </c>
      <c r="E63" s="3">
        <v>0.042</v>
      </c>
      <c r="F63" s="4">
        <v>0.044</v>
      </c>
      <c r="G63" s="5">
        <v>0.00895</v>
      </c>
      <c r="H63" s="15">
        <v>0.038</v>
      </c>
      <c r="I63" s="15">
        <v>0.017</v>
      </c>
      <c r="J63" s="15">
        <v>0.017</v>
      </c>
    </row>
    <row r="64" spans="1:10" ht="13.5">
      <c r="A64" s="23">
        <v>61</v>
      </c>
      <c r="B64" s="3">
        <v>0.033</v>
      </c>
      <c r="C64" s="4">
        <v>0.034</v>
      </c>
      <c r="D64" s="5">
        <v>0.01201</v>
      </c>
      <c r="E64" s="3">
        <v>0.041</v>
      </c>
      <c r="F64" s="4">
        <v>0.042</v>
      </c>
      <c r="G64" s="5">
        <v>0.00892</v>
      </c>
      <c r="H64" s="15">
        <v>0.037</v>
      </c>
      <c r="I64" s="15">
        <v>0.017</v>
      </c>
      <c r="J64" s="15">
        <v>0.017</v>
      </c>
    </row>
    <row r="65" spans="1:10" ht="13.5">
      <c r="A65" s="23">
        <v>62</v>
      </c>
      <c r="B65" s="3">
        <v>0.032</v>
      </c>
      <c r="C65" s="4">
        <v>0.033</v>
      </c>
      <c r="D65" s="5">
        <v>0.01201</v>
      </c>
      <c r="E65" s="3">
        <v>0.04</v>
      </c>
      <c r="F65" s="4">
        <v>0.042</v>
      </c>
      <c r="G65" s="5">
        <v>0.00882</v>
      </c>
      <c r="H65" s="15">
        <v>0.036</v>
      </c>
      <c r="I65" s="15">
        <v>0.017</v>
      </c>
      <c r="J65" s="15">
        <v>0.017</v>
      </c>
    </row>
    <row r="66" spans="1:10" ht="13.5">
      <c r="A66" s="23">
        <v>63</v>
      </c>
      <c r="B66" s="3">
        <v>0.032</v>
      </c>
      <c r="C66" s="4">
        <v>0.033</v>
      </c>
      <c r="D66" s="5">
        <v>0.01165</v>
      </c>
      <c r="E66" s="3">
        <v>0.04</v>
      </c>
      <c r="F66" s="4">
        <v>0.042</v>
      </c>
      <c r="G66" s="5">
        <v>0.00847</v>
      </c>
      <c r="H66" s="15">
        <v>0.036</v>
      </c>
      <c r="I66" s="15">
        <v>0.016</v>
      </c>
      <c r="J66" s="15">
        <v>0.016</v>
      </c>
    </row>
    <row r="67" spans="1:10" ht="13.5">
      <c r="A67" s="23">
        <v>64</v>
      </c>
      <c r="B67" s="3">
        <v>0.031</v>
      </c>
      <c r="C67" s="4">
        <v>0.032</v>
      </c>
      <c r="D67" s="5">
        <v>0.01165</v>
      </c>
      <c r="E67" s="3">
        <v>0.039</v>
      </c>
      <c r="F67" s="4">
        <v>0.04</v>
      </c>
      <c r="G67" s="5">
        <v>0.00847</v>
      </c>
      <c r="H67" s="15">
        <v>0.035</v>
      </c>
      <c r="I67" s="15">
        <v>0.016</v>
      </c>
      <c r="J67" s="15">
        <v>0.016</v>
      </c>
    </row>
    <row r="68" spans="1:10" ht="13.5">
      <c r="A68" s="23">
        <v>65</v>
      </c>
      <c r="B68" s="3">
        <v>0.031</v>
      </c>
      <c r="C68" s="4">
        <v>0.032</v>
      </c>
      <c r="D68" s="5">
        <v>0.0113</v>
      </c>
      <c r="E68" s="3">
        <v>0.038</v>
      </c>
      <c r="F68" s="4">
        <v>0.039</v>
      </c>
      <c r="G68" s="5">
        <v>0.00847</v>
      </c>
      <c r="H68" s="15">
        <v>0.035</v>
      </c>
      <c r="I68" s="15">
        <v>0.016</v>
      </c>
      <c r="J68" s="15">
        <v>0.016</v>
      </c>
    </row>
    <row r="69" spans="1:10" ht="13.5">
      <c r="A69" s="23">
        <v>66</v>
      </c>
      <c r="B69" s="3">
        <v>0.03</v>
      </c>
      <c r="C69" s="4">
        <v>0.031</v>
      </c>
      <c r="D69" s="5">
        <v>0.0113</v>
      </c>
      <c r="E69" s="3">
        <v>0.038</v>
      </c>
      <c r="F69" s="4">
        <v>0.039</v>
      </c>
      <c r="G69" s="5">
        <v>0.00828</v>
      </c>
      <c r="H69" s="15">
        <v>0.034</v>
      </c>
      <c r="I69" s="15">
        <v>0.016</v>
      </c>
      <c r="J69" s="15">
        <v>0.016</v>
      </c>
    </row>
    <row r="70" spans="1:10" ht="13.5">
      <c r="A70" s="23">
        <v>67</v>
      </c>
      <c r="B70" s="3">
        <v>0.03</v>
      </c>
      <c r="C70" s="4">
        <v>0.031</v>
      </c>
      <c r="D70" s="5">
        <v>0.01097</v>
      </c>
      <c r="E70" s="3">
        <v>0.037</v>
      </c>
      <c r="F70" s="4">
        <v>0.038</v>
      </c>
      <c r="G70" s="5">
        <v>0.00828</v>
      </c>
      <c r="H70" s="15">
        <v>0.034</v>
      </c>
      <c r="I70" s="15">
        <v>0.015</v>
      </c>
      <c r="J70" s="15">
        <v>0.015</v>
      </c>
    </row>
    <row r="71" spans="1:10" ht="13.5">
      <c r="A71" s="23">
        <v>68</v>
      </c>
      <c r="B71" s="3">
        <v>0.029</v>
      </c>
      <c r="C71" s="4">
        <v>0.03</v>
      </c>
      <c r="D71" s="5">
        <v>0.01097</v>
      </c>
      <c r="E71" s="3">
        <v>0.037</v>
      </c>
      <c r="F71" s="4">
        <v>0.038</v>
      </c>
      <c r="G71" s="5">
        <v>0.0081</v>
      </c>
      <c r="H71" s="15">
        <v>0.033</v>
      </c>
      <c r="I71" s="15">
        <v>0.015</v>
      </c>
      <c r="J71" s="15">
        <v>0.015</v>
      </c>
    </row>
    <row r="72" spans="1:10" ht="13.5">
      <c r="A72" s="23">
        <v>69</v>
      </c>
      <c r="B72" s="3">
        <v>0.029</v>
      </c>
      <c r="C72" s="4">
        <v>0.03</v>
      </c>
      <c r="D72" s="5">
        <v>0.01065</v>
      </c>
      <c r="E72" s="3">
        <v>0.036</v>
      </c>
      <c r="F72" s="4">
        <v>0.038</v>
      </c>
      <c r="G72" s="5">
        <v>0.008</v>
      </c>
      <c r="H72" s="15">
        <v>0.033</v>
      </c>
      <c r="I72" s="15">
        <v>0.015</v>
      </c>
      <c r="J72" s="15">
        <v>0.015</v>
      </c>
    </row>
    <row r="73" spans="1:10" ht="13.5">
      <c r="A73" s="23">
        <v>70</v>
      </c>
      <c r="B73" s="3">
        <v>0.029</v>
      </c>
      <c r="C73" s="4">
        <v>0.03</v>
      </c>
      <c r="D73" s="5">
        <v>0.01034</v>
      </c>
      <c r="E73" s="3">
        <v>0.036</v>
      </c>
      <c r="F73" s="4">
        <v>0.038</v>
      </c>
      <c r="G73" s="5">
        <v>0.00771</v>
      </c>
      <c r="H73" s="15">
        <v>0.032</v>
      </c>
      <c r="I73" s="15">
        <v>0.015</v>
      </c>
      <c r="J73" s="15">
        <v>0.015</v>
      </c>
    </row>
    <row r="74" spans="1:10" ht="13.5">
      <c r="A74" s="23">
        <v>71</v>
      </c>
      <c r="B74" s="3">
        <v>0.028</v>
      </c>
      <c r="C74" s="4">
        <v>0.029</v>
      </c>
      <c r="D74" s="5">
        <v>0.01034</v>
      </c>
      <c r="E74" s="3">
        <v>0.035</v>
      </c>
      <c r="F74" s="4">
        <v>0.036</v>
      </c>
      <c r="G74" s="5">
        <v>0.00771</v>
      </c>
      <c r="H74" s="15">
        <v>0.032</v>
      </c>
      <c r="I74" s="15">
        <v>0.015</v>
      </c>
      <c r="J74" s="15">
        <v>0.014</v>
      </c>
    </row>
    <row r="75" spans="1:10" ht="13.5">
      <c r="A75" s="23">
        <v>72</v>
      </c>
      <c r="B75" s="3">
        <v>0.028</v>
      </c>
      <c r="C75" s="4">
        <v>0.029</v>
      </c>
      <c r="D75" s="5">
        <v>0.01006</v>
      </c>
      <c r="E75" s="3">
        <v>0.035</v>
      </c>
      <c r="F75" s="4">
        <v>0.036</v>
      </c>
      <c r="G75" s="5">
        <v>0.00751</v>
      </c>
      <c r="H75" s="15">
        <v>0.032</v>
      </c>
      <c r="I75" s="15">
        <v>0.014</v>
      </c>
      <c r="J75" s="15">
        <v>0.014</v>
      </c>
    </row>
    <row r="76" spans="1:10" ht="13.5">
      <c r="A76" s="23">
        <v>73</v>
      </c>
      <c r="B76" s="3">
        <v>0.027</v>
      </c>
      <c r="C76" s="4">
        <v>0.027</v>
      </c>
      <c r="D76" s="5">
        <v>0.01063</v>
      </c>
      <c r="E76" s="3">
        <v>0.034</v>
      </c>
      <c r="F76" s="4">
        <v>0.035</v>
      </c>
      <c r="G76" s="5">
        <v>0.00751</v>
      </c>
      <c r="H76" s="15">
        <v>0.031</v>
      </c>
      <c r="I76" s="15">
        <v>0.014</v>
      </c>
      <c r="J76" s="15">
        <v>0.014</v>
      </c>
    </row>
    <row r="77" spans="1:10" ht="13.5">
      <c r="A77" s="23">
        <v>74</v>
      </c>
      <c r="B77" s="3">
        <v>0.027</v>
      </c>
      <c r="C77" s="4">
        <v>0.027</v>
      </c>
      <c r="D77" s="5">
        <v>0.01035</v>
      </c>
      <c r="E77" s="3">
        <v>0.034</v>
      </c>
      <c r="F77" s="4">
        <v>0.035</v>
      </c>
      <c r="G77" s="5">
        <v>0.00738</v>
      </c>
      <c r="H77" s="15">
        <v>0.031</v>
      </c>
      <c r="I77" s="15">
        <v>0.014</v>
      </c>
      <c r="J77" s="15">
        <v>0.014</v>
      </c>
    </row>
    <row r="78" spans="1:10" ht="13.5">
      <c r="A78" s="23">
        <v>75</v>
      </c>
      <c r="B78" s="3">
        <v>0.027</v>
      </c>
      <c r="C78" s="4">
        <v>0.027</v>
      </c>
      <c r="D78" s="5">
        <v>0.01007</v>
      </c>
      <c r="E78" s="3">
        <v>0.033</v>
      </c>
      <c r="F78" s="4">
        <v>0.034</v>
      </c>
      <c r="G78" s="5">
        <v>0.00738</v>
      </c>
      <c r="H78" s="15">
        <v>0.03</v>
      </c>
      <c r="I78" s="15">
        <v>0.014</v>
      </c>
      <c r="J78" s="15">
        <v>0.014</v>
      </c>
    </row>
    <row r="79" spans="1:10" ht="13.5">
      <c r="A79" s="23">
        <v>76</v>
      </c>
      <c r="B79" s="3">
        <v>0.026</v>
      </c>
      <c r="C79" s="4">
        <v>0.027</v>
      </c>
      <c r="D79" s="5">
        <v>0.0098</v>
      </c>
      <c r="E79" s="3">
        <v>0.033</v>
      </c>
      <c r="F79" s="4">
        <v>0.034</v>
      </c>
      <c r="G79" s="5">
        <v>0.00726</v>
      </c>
      <c r="H79" s="15">
        <v>0.03</v>
      </c>
      <c r="I79" s="15">
        <v>0.014</v>
      </c>
      <c r="J79" s="15">
        <v>0.014</v>
      </c>
    </row>
    <row r="80" spans="1:10" ht="13.5">
      <c r="A80" s="23">
        <v>77</v>
      </c>
      <c r="B80" s="3">
        <v>0.026</v>
      </c>
      <c r="C80" s="4">
        <v>0.027</v>
      </c>
      <c r="D80" s="5">
        <v>0.00954</v>
      </c>
      <c r="E80" s="3">
        <v>0.032</v>
      </c>
      <c r="F80" s="4">
        <v>0.033</v>
      </c>
      <c r="G80" s="5">
        <v>0.00726</v>
      </c>
      <c r="H80" s="15">
        <v>0.03</v>
      </c>
      <c r="I80" s="15">
        <v>0.013</v>
      </c>
      <c r="J80" s="15">
        <v>0.013</v>
      </c>
    </row>
    <row r="81" spans="1:10" ht="13.5">
      <c r="A81" s="23">
        <v>78</v>
      </c>
      <c r="B81" s="3">
        <v>0.026</v>
      </c>
      <c r="C81" s="4">
        <v>0.027</v>
      </c>
      <c r="D81" s="5">
        <v>0.00929</v>
      </c>
      <c r="E81" s="3">
        <v>0.032</v>
      </c>
      <c r="F81" s="4">
        <v>0.033</v>
      </c>
      <c r="G81" s="5">
        <v>0.00716</v>
      </c>
      <c r="H81" s="15">
        <v>0.029</v>
      </c>
      <c r="I81" s="15">
        <v>0.013</v>
      </c>
      <c r="J81" s="15">
        <v>0.013</v>
      </c>
    </row>
    <row r="82" spans="1:10" ht="13.5">
      <c r="A82" s="23">
        <v>79</v>
      </c>
      <c r="B82" s="3">
        <v>0.025</v>
      </c>
      <c r="C82" s="4">
        <v>0.026</v>
      </c>
      <c r="D82" s="5">
        <v>0.00929</v>
      </c>
      <c r="E82" s="3">
        <v>0.032</v>
      </c>
      <c r="F82" s="4">
        <v>0.033</v>
      </c>
      <c r="G82" s="5">
        <v>0.00693</v>
      </c>
      <c r="H82" s="15">
        <v>0.029</v>
      </c>
      <c r="I82" s="15">
        <v>0.013</v>
      </c>
      <c r="J82" s="15">
        <v>0.013</v>
      </c>
    </row>
    <row r="83" spans="1:10" ht="13.5">
      <c r="A83" s="23">
        <v>80</v>
      </c>
      <c r="B83" s="3">
        <v>0.025</v>
      </c>
      <c r="C83" s="4">
        <v>0.026</v>
      </c>
      <c r="D83" s="5">
        <v>0.00907</v>
      </c>
      <c r="E83" s="3">
        <v>0.031</v>
      </c>
      <c r="F83" s="4">
        <v>0.032</v>
      </c>
      <c r="G83" s="5">
        <v>0.00693</v>
      </c>
      <c r="H83" s="15">
        <v>0.028</v>
      </c>
      <c r="I83" s="15">
        <v>0.013</v>
      </c>
      <c r="J83" s="15">
        <v>0.013</v>
      </c>
    </row>
    <row r="84" spans="1:10" ht="13.5">
      <c r="A84" s="23">
        <v>81</v>
      </c>
      <c r="B84" s="3">
        <v>0.025</v>
      </c>
      <c r="C84" s="4">
        <v>0.026</v>
      </c>
      <c r="D84" s="5">
        <v>0.00884</v>
      </c>
      <c r="E84" s="3">
        <v>0.031</v>
      </c>
      <c r="F84" s="4">
        <v>0.032</v>
      </c>
      <c r="G84" s="5">
        <v>0.00683</v>
      </c>
      <c r="H84" s="15">
        <v>0.028</v>
      </c>
      <c r="I84" s="15">
        <v>0.013</v>
      </c>
      <c r="J84" s="15">
        <v>0.013</v>
      </c>
    </row>
    <row r="85" spans="1:10" ht="13.5">
      <c r="A85" s="23">
        <v>82</v>
      </c>
      <c r="B85" s="3">
        <v>0.024</v>
      </c>
      <c r="C85" s="4">
        <v>0.024</v>
      </c>
      <c r="D85" s="5">
        <v>0.00929</v>
      </c>
      <c r="E85" s="3">
        <v>0.03</v>
      </c>
      <c r="F85" s="4">
        <v>0.031</v>
      </c>
      <c r="G85" s="5">
        <v>0.00683</v>
      </c>
      <c r="H85" s="15">
        <v>0.028</v>
      </c>
      <c r="I85" s="15">
        <v>0.013</v>
      </c>
      <c r="J85" s="15">
        <v>0.013</v>
      </c>
    </row>
    <row r="86" spans="1:10" ht="13.5">
      <c r="A86" s="23">
        <v>83</v>
      </c>
      <c r="B86" s="3">
        <v>0.024</v>
      </c>
      <c r="C86" s="4">
        <v>0.024</v>
      </c>
      <c r="D86" s="5">
        <v>0.00907</v>
      </c>
      <c r="E86" s="3">
        <v>0.03</v>
      </c>
      <c r="F86" s="4">
        <v>0.031</v>
      </c>
      <c r="G86" s="5">
        <v>0.00673</v>
      </c>
      <c r="H86" s="15">
        <v>0.027</v>
      </c>
      <c r="I86" s="15">
        <v>0.013</v>
      </c>
      <c r="J86" s="15">
        <v>0.012</v>
      </c>
    </row>
    <row r="87" spans="1:10" ht="13.5">
      <c r="A87" s="23">
        <v>84</v>
      </c>
      <c r="B87" s="3">
        <v>0.024</v>
      </c>
      <c r="C87" s="4">
        <v>0.024</v>
      </c>
      <c r="D87" s="5">
        <v>0.00885</v>
      </c>
      <c r="E87" s="3">
        <v>0.03</v>
      </c>
      <c r="F87" s="4">
        <v>0.031</v>
      </c>
      <c r="G87" s="5">
        <v>0.00653</v>
      </c>
      <c r="H87" s="15">
        <v>0.027</v>
      </c>
      <c r="I87" s="15">
        <v>0.012</v>
      </c>
      <c r="J87" s="15">
        <v>0.012</v>
      </c>
    </row>
    <row r="88" spans="1:10" ht="13.5">
      <c r="A88" s="23">
        <v>85</v>
      </c>
      <c r="B88" s="3">
        <v>0.024</v>
      </c>
      <c r="C88" s="4">
        <v>0.024</v>
      </c>
      <c r="D88" s="5">
        <v>0.00864</v>
      </c>
      <c r="E88" s="3">
        <v>0.029</v>
      </c>
      <c r="F88" s="4">
        <v>0.03</v>
      </c>
      <c r="G88" s="5">
        <v>0.00653</v>
      </c>
      <c r="H88" s="15">
        <v>0.026</v>
      </c>
      <c r="I88" s="15">
        <v>0.012</v>
      </c>
      <c r="J88" s="15">
        <v>0.012</v>
      </c>
    </row>
    <row r="89" spans="1:10" ht="13.5">
      <c r="A89" s="23">
        <v>86</v>
      </c>
      <c r="B89" s="3">
        <v>0.023</v>
      </c>
      <c r="C89" s="4">
        <v>0.023</v>
      </c>
      <c r="D89" s="5">
        <v>0.00885</v>
      </c>
      <c r="E89" s="3">
        <v>0.029</v>
      </c>
      <c r="F89" s="4">
        <v>0.03</v>
      </c>
      <c r="G89" s="5">
        <v>0.00645</v>
      </c>
      <c r="H89" s="15">
        <v>0.026</v>
      </c>
      <c r="I89" s="15">
        <v>0.012</v>
      </c>
      <c r="J89" s="15">
        <v>0.012</v>
      </c>
    </row>
    <row r="90" spans="1:10" ht="13.5">
      <c r="A90" s="23">
        <v>87</v>
      </c>
      <c r="B90" s="3">
        <v>0.023</v>
      </c>
      <c r="C90" s="4">
        <v>0.023</v>
      </c>
      <c r="D90" s="5">
        <v>0.00864</v>
      </c>
      <c r="E90" s="3">
        <v>0.029</v>
      </c>
      <c r="F90" s="4">
        <v>0.03</v>
      </c>
      <c r="G90" s="5">
        <v>0.00627</v>
      </c>
      <c r="H90" s="15">
        <v>0.026</v>
      </c>
      <c r="I90" s="15">
        <v>0.012</v>
      </c>
      <c r="J90" s="15">
        <v>0.012</v>
      </c>
    </row>
    <row r="91" spans="1:10" ht="13.5">
      <c r="A91" s="23">
        <v>88</v>
      </c>
      <c r="B91" s="3">
        <v>0.023</v>
      </c>
      <c r="C91" s="4">
        <v>0.023</v>
      </c>
      <c r="D91" s="5">
        <v>0.00844</v>
      </c>
      <c r="E91" s="3">
        <v>0.028</v>
      </c>
      <c r="F91" s="4">
        <v>0.029</v>
      </c>
      <c r="G91" s="5">
        <v>0.00627</v>
      </c>
      <c r="H91" s="15">
        <v>0.026</v>
      </c>
      <c r="I91" s="15">
        <v>0.012</v>
      </c>
      <c r="J91" s="15">
        <v>0.012</v>
      </c>
    </row>
    <row r="92" spans="1:10" ht="13.5">
      <c r="A92" s="23">
        <v>89</v>
      </c>
      <c r="B92" s="3">
        <v>0.022</v>
      </c>
      <c r="C92" s="4">
        <v>0.022</v>
      </c>
      <c r="D92" s="5">
        <v>0.00863</v>
      </c>
      <c r="E92" s="3">
        <v>0.028</v>
      </c>
      <c r="F92" s="4">
        <v>0.029</v>
      </c>
      <c r="G92" s="5">
        <v>0.0062</v>
      </c>
      <c r="H92" s="15">
        <v>0.026</v>
      </c>
      <c r="I92" s="15">
        <v>0.012</v>
      </c>
      <c r="J92" s="15">
        <v>0.012</v>
      </c>
    </row>
    <row r="93" spans="1:10" ht="13.5">
      <c r="A93" s="23">
        <v>90</v>
      </c>
      <c r="B93" s="3">
        <v>0.022</v>
      </c>
      <c r="C93" s="4">
        <v>0.022</v>
      </c>
      <c r="D93" s="5">
        <v>0.00844</v>
      </c>
      <c r="E93" s="3">
        <v>0.028</v>
      </c>
      <c r="F93" s="4">
        <v>0.029</v>
      </c>
      <c r="G93" s="5">
        <v>0.00603</v>
      </c>
      <c r="H93" s="15">
        <v>0.025</v>
      </c>
      <c r="I93" s="15">
        <v>0.012</v>
      </c>
      <c r="J93" s="15">
        <v>0.012</v>
      </c>
    </row>
    <row r="94" spans="1:10" ht="13.5">
      <c r="A94" s="23">
        <v>91</v>
      </c>
      <c r="B94" s="3">
        <v>0.022</v>
      </c>
      <c r="C94" s="4">
        <v>0.022</v>
      </c>
      <c r="D94" s="5">
        <v>0.00825</v>
      </c>
      <c r="E94" s="3">
        <v>0.027</v>
      </c>
      <c r="F94" s="4">
        <v>0.027</v>
      </c>
      <c r="G94" s="5">
        <v>0.00649</v>
      </c>
      <c r="H94" s="15">
        <v>0.025</v>
      </c>
      <c r="I94" s="15">
        <v>0.011</v>
      </c>
      <c r="J94" s="15">
        <v>0.011</v>
      </c>
    </row>
    <row r="95" spans="1:10" ht="13.5">
      <c r="A95" s="23">
        <v>92</v>
      </c>
      <c r="B95" s="3">
        <v>0.022</v>
      </c>
      <c r="C95" s="4">
        <v>0.022</v>
      </c>
      <c r="D95" s="5">
        <v>0.00807</v>
      </c>
      <c r="E95" s="3">
        <v>0.027</v>
      </c>
      <c r="F95" s="4">
        <v>0.027</v>
      </c>
      <c r="G95" s="5">
        <v>0.00632</v>
      </c>
      <c r="H95" s="15">
        <v>0.025</v>
      </c>
      <c r="I95" s="15">
        <v>0.011</v>
      </c>
      <c r="J95" s="15">
        <v>0.011</v>
      </c>
    </row>
    <row r="96" spans="1:10" ht="13.5">
      <c r="A96" s="23">
        <v>93</v>
      </c>
      <c r="B96" s="3">
        <v>0.022</v>
      </c>
      <c r="C96" s="4">
        <v>0.022</v>
      </c>
      <c r="D96" s="5">
        <v>0.0079</v>
      </c>
      <c r="E96" s="3">
        <v>0.027</v>
      </c>
      <c r="F96" s="4">
        <v>0.027</v>
      </c>
      <c r="G96" s="5">
        <v>0.00615</v>
      </c>
      <c r="H96" s="15">
        <v>0.025</v>
      </c>
      <c r="I96" s="15">
        <v>0.011</v>
      </c>
      <c r="J96" s="15">
        <v>0.011</v>
      </c>
    </row>
    <row r="97" spans="1:10" ht="13.5">
      <c r="A97" s="23">
        <v>94</v>
      </c>
      <c r="B97" s="3">
        <v>0.021</v>
      </c>
      <c r="C97" s="4">
        <v>0.021</v>
      </c>
      <c r="D97" s="5">
        <v>0.00807</v>
      </c>
      <c r="E97" s="3">
        <v>0.027</v>
      </c>
      <c r="F97" s="4">
        <v>0.027</v>
      </c>
      <c r="G97" s="5">
        <v>0.00598</v>
      </c>
      <c r="H97" s="15">
        <v>0.024</v>
      </c>
      <c r="I97" s="15">
        <v>0.011</v>
      </c>
      <c r="J97" s="15">
        <v>0.011</v>
      </c>
    </row>
    <row r="98" spans="1:10" ht="13.5">
      <c r="A98" s="23">
        <v>95</v>
      </c>
      <c r="B98" s="3">
        <v>0.021</v>
      </c>
      <c r="C98" s="4">
        <v>0.021</v>
      </c>
      <c r="D98" s="5">
        <v>0.0079</v>
      </c>
      <c r="E98" s="3">
        <v>0.026</v>
      </c>
      <c r="F98" s="4">
        <v>0.027</v>
      </c>
      <c r="G98" s="5">
        <v>0.00594</v>
      </c>
      <c r="H98" s="15">
        <v>0.024</v>
      </c>
      <c r="I98" s="15">
        <v>0.011</v>
      </c>
      <c r="J98" s="15">
        <v>0.011</v>
      </c>
    </row>
    <row r="99" spans="1:10" ht="13.5">
      <c r="A99" s="23">
        <v>96</v>
      </c>
      <c r="B99" s="3">
        <v>0.021</v>
      </c>
      <c r="C99" s="4">
        <v>0.021</v>
      </c>
      <c r="D99" s="5">
        <v>0.00773</v>
      </c>
      <c r="E99" s="3">
        <v>0.026</v>
      </c>
      <c r="F99" s="4">
        <v>0.027</v>
      </c>
      <c r="G99" s="5">
        <v>0.00578</v>
      </c>
      <c r="H99" s="15">
        <v>0.024</v>
      </c>
      <c r="I99" s="15">
        <v>0.011</v>
      </c>
      <c r="J99" s="15">
        <v>0.011</v>
      </c>
    </row>
    <row r="100" spans="1:10" ht="13.5">
      <c r="A100" s="23">
        <v>97</v>
      </c>
      <c r="B100" s="3">
        <v>0.021</v>
      </c>
      <c r="C100" s="4">
        <v>0.021</v>
      </c>
      <c r="D100" s="5">
        <v>0.00757</v>
      </c>
      <c r="E100" s="3">
        <v>0.026</v>
      </c>
      <c r="F100" s="4">
        <v>0.027</v>
      </c>
      <c r="G100" s="5">
        <v>0.00563</v>
      </c>
      <c r="H100" s="15">
        <v>0.023</v>
      </c>
      <c r="I100" s="15">
        <v>0.011</v>
      </c>
      <c r="J100" s="15">
        <v>0.011</v>
      </c>
    </row>
    <row r="101" spans="1:10" ht="13.5">
      <c r="A101" s="23">
        <v>98</v>
      </c>
      <c r="B101" s="3">
        <v>0.02</v>
      </c>
      <c r="C101" s="4">
        <v>0.02</v>
      </c>
      <c r="D101" s="5">
        <v>0.00773</v>
      </c>
      <c r="E101" s="3">
        <v>0.026</v>
      </c>
      <c r="F101" s="4">
        <v>0.027</v>
      </c>
      <c r="G101" s="5">
        <v>0.00549</v>
      </c>
      <c r="H101" s="15">
        <v>0.023</v>
      </c>
      <c r="I101" s="15">
        <v>0.011</v>
      </c>
      <c r="J101" s="15">
        <v>0.011</v>
      </c>
    </row>
    <row r="102" spans="1:10" ht="13.5">
      <c r="A102" s="23">
        <v>99</v>
      </c>
      <c r="B102" s="3">
        <v>0.02</v>
      </c>
      <c r="C102" s="4">
        <v>0.02</v>
      </c>
      <c r="D102" s="5">
        <v>0.00757</v>
      </c>
      <c r="E102" s="3">
        <v>0.025</v>
      </c>
      <c r="F102" s="4">
        <v>0.026</v>
      </c>
      <c r="G102" s="5">
        <v>0.00549</v>
      </c>
      <c r="H102" s="15">
        <v>0.023</v>
      </c>
      <c r="I102" s="15">
        <v>0.011</v>
      </c>
      <c r="J102" s="15">
        <v>0.011</v>
      </c>
    </row>
    <row r="103" spans="1:10" ht="13.5">
      <c r="A103" s="24">
        <v>100</v>
      </c>
      <c r="B103" s="6">
        <v>0.02</v>
      </c>
      <c r="C103" s="7">
        <v>0.02</v>
      </c>
      <c r="D103" s="8">
        <v>0.00742</v>
      </c>
      <c r="E103" s="6">
        <v>0.025</v>
      </c>
      <c r="F103" s="7">
        <v>0.026</v>
      </c>
      <c r="G103" s="8">
        <v>0.00546</v>
      </c>
      <c r="H103" s="16">
        <v>0.023</v>
      </c>
      <c r="I103" s="16">
        <v>0.01</v>
      </c>
      <c r="J103" s="16">
        <v>0.01</v>
      </c>
    </row>
  </sheetData>
  <sheetProtection/>
  <mergeCells count="5">
    <mergeCell ref="B2:D2"/>
    <mergeCell ref="E2:G2"/>
    <mergeCell ref="E1:G1"/>
    <mergeCell ref="B1:D1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28" customWidth="1"/>
    <col min="2" max="2" width="16.57421875" style="0" customWidth="1"/>
    <col min="3" max="3" width="13.00390625" style="1" bestFit="1" customWidth="1"/>
    <col min="4" max="4" width="14.140625" style="29" customWidth="1"/>
    <col min="5" max="7" width="9.8515625" style="1" customWidth="1"/>
    <col min="8" max="8" width="10.421875" style="30" customWidth="1"/>
  </cols>
  <sheetData>
    <row r="1" spans="1:8" s="1" customFormat="1" ht="13.5">
      <c r="A1" s="45" t="s">
        <v>13</v>
      </c>
      <c r="B1" s="46" t="s">
        <v>14</v>
      </c>
      <c r="C1" s="46" t="s">
        <v>15</v>
      </c>
      <c r="D1" s="47" t="s">
        <v>16</v>
      </c>
      <c r="E1" s="46" t="s">
        <v>18</v>
      </c>
      <c r="F1" s="46" t="s">
        <v>17</v>
      </c>
      <c r="G1" s="46" t="s">
        <v>33</v>
      </c>
      <c r="H1" s="48" t="s">
        <v>19</v>
      </c>
    </row>
    <row r="2" spans="1:8" ht="13.5">
      <c r="A2" s="42">
        <v>1</v>
      </c>
      <c r="B2" s="37" t="s">
        <v>20</v>
      </c>
      <c r="C2" s="10" t="s">
        <v>26</v>
      </c>
      <c r="D2" s="38">
        <v>41030</v>
      </c>
      <c r="E2" s="10" t="s">
        <v>24</v>
      </c>
      <c r="F2" s="10">
        <v>8</v>
      </c>
      <c r="G2" s="10" t="str">
        <f>IF(E2="定率法",IF(D2&lt;DATE(2007,4,1),"R1",IF(D2&lt;DATE(2012,4,1),"R2","R3")),IF(E2="定額法",IF(D2&lt;DATE(2007,4,1),"T1","T2"),""))</f>
        <v>R3</v>
      </c>
      <c r="H2" s="39">
        <f>VLOOKUP('償却率参照サンプル'!F2,'償却率表'!$A$4:$J$103,MATCH('償却率参照サンプル'!G2,'償却率表'!$A$3:$J$3,0),FALSE)</f>
        <v>0.25</v>
      </c>
    </row>
    <row r="3" spans="1:8" ht="13.5">
      <c r="A3" s="43">
        <v>2</v>
      </c>
      <c r="B3" s="31" t="s">
        <v>21</v>
      </c>
      <c r="C3" s="32" t="s">
        <v>27</v>
      </c>
      <c r="D3" s="33">
        <v>40451</v>
      </c>
      <c r="E3" s="32" t="s">
        <v>24</v>
      </c>
      <c r="F3" s="32">
        <v>6</v>
      </c>
      <c r="G3" s="32" t="str">
        <f>IF(E3="定率法",IF(D3&lt;DATE(2007,4,1),"R1",IF(D3&lt;DATE(2012,4,1),"R2","R3")),IF(E3="定額法",IF(D3&lt;DATE(2007,4,1),"T1","T2"),""))</f>
        <v>R2</v>
      </c>
      <c r="H3" s="40">
        <f>VLOOKUP('償却率参照サンプル'!F3,'償却率表'!$A$4:$J$103,MATCH('償却率参照サンプル'!G3,'償却率表'!$A$3:$J$3,0),FALSE)</f>
        <v>0.417</v>
      </c>
    </row>
    <row r="4" spans="1:8" ht="13.5">
      <c r="A4" s="43">
        <v>3</v>
      </c>
      <c r="B4" s="31" t="s">
        <v>22</v>
      </c>
      <c r="C4" s="32" t="s">
        <v>23</v>
      </c>
      <c r="D4" s="33">
        <v>36502</v>
      </c>
      <c r="E4" s="32" t="s">
        <v>25</v>
      </c>
      <c r="F4" s="32">
        <v>50</v>
      </c>
      <c r="G4" s="32" t="str">
        <f>IF(E4="定率法",IF(D4&lt;DATE(2007,4,1),"R1",IF(D4&lt;DATE(2012,4,1),"R2","R3")),IF(E4="定額法",IF(D4&lt;DATE(2007,4,1),"T1","T2"),""))</f>
        <v>T1</v>
      </c>
      <c r="H4" s="40">
        <f>VLOOKUP('償却率参照サンプル'!F4,'償却率表'!$A$4:$J$103,MATCH('償却率参照サンプル'!G4,'償却率表'!$A$3:$J$3,0),FALSE)</f>
        <v>0.02</v>
      </c>
    </row>
    <row r="5" spans="1:8" ht="13.5">
      <c r="A5" s="43"/>
      <c r="B5" s="31"/>
      <c r="C5" s="32"/>
      <c r="D5" s="33"/>
      <c r="E5" s="32"/>
      <c r="F5" s="32"/>
      <c r="G5" s="32">
        <f aca="true" t="shared" si="0" ref="G5:G21">IF(E5="定率法",IF(D5&lt;DATE(2007,4,1),"R1",IF(D5&lt;DATE(2012,4,1),"R2","R3")),IF(E5="定額法",IF(D5&lt;DATE(2007,4,1),"T1","T2"),""))</f>
      </c>
      <c r="H5" s="40"/>
    </row>
    <row r="6" spans="1:8" ht="13.5">
      <c r="A6" s="43"/>
      <c r="B6" s="31"/>
      <c r="C6" s="32"/>
      <c r="D6" s="33"/>
      <c r="E6" s="32"/>
      <c r="F6" s="32"/>
      <c r="G6" s="32">
        <f t="shared" si="0"/>
      </c>
      <c r="H6" s="40"/>
    </row>
    <row r="7" spans="1:8" ht="13.5">
      <c r="A7" s="43"/>
      <c r="B7" s="31"/>
      <c r="C7" s="32"/>
      <c r="D7" s="33"/>
      <c r="E7" s="32"/>
      <c r="F7" s="32"/>
      <c r="G7" s="32">
        <f t="shared" si="0"/>
      </c>
      <c r="H7" s="40"/>
    </row>
    <row r="8" spans="1:8" ht="13.5">
      <c r="A8" s="43"/>
      <c r="B8" s="31"/>
      <c r="C8" s="32"/>
      <c r="D8" s="33"/>
      <c r="E8" s="32"/>
      <c r="F8" s="32"/>
      <c r="G8" s="32">
        <f t="shared" si="0"/>
      </c>
      <c r="H8" s="40"/>
    </row>
    <row r="9" spans="1:8" ht="13.5">
      <c r="A9" s="43"/>
      <c r="B9" s="31"/>
      <c r="C9" s="32"/>
      <c r="D9" s="33"/>
      <c r="E9" s="32"/>
      <c r="F9" s="32"/>
      <c r="G9" s="32">
        <f t="shared" si="0"/>
      </c>
      <c r="H9" s="40"/>
    </row>
    <row r="10" spans="1:8" ht="13.5">
      <c r="A10" s="43"/>
      <c r="B10" s="31"/>
      <c r="C10" s="32"/>
      <c r="D10" s="33"/>
      <c r="E10" s="32"/>
      <c r="F10" s="32"/>
      <c r="G10" s="32">
        <f t="shared" si="0"/>
      </c>
      <c r="H10" s="40"/>
    </row>
    <row r="11" spans="1:8" ht="13.5">
      <c r="A11" s="43"/>
      <c r="B11" s="31"/>
      <c r="C11" s="32"/>
      <c r="D11" s="33"/>
      <c r="E11" s="32"/>
      <c r="F11" s="32"/>
      <c r="G11" s="32">
        <f t="shared" si="0"/>
      </c>
      <c r="H11" s="40"/>
    </row>
    <row r="12" spans="1:8" ht="13.5">
      <c r="A12" s="43"/>
      <c r="B12" s="31"/>
      <c r="C12" s="32"/>
      <c r="D12" s="33"/>
      <c r="E12" s="32"/>
      <c r="F12" s="32"/>
      <c r="G12" s="32">
        <f t="shared" si="0"/>
      </c>
      <c r="H12" s="40"/>
    </row>
    <row r="13" spans="1:8" ht="13.5">
      <c r="A13" s="43"/>
      <c r="B13" s="31"/>
      <c r="C13" s="32"/>
      <c r="D13" s="33"/>
      <c r="E13" s="32"/>
      <c r="F13" s="32"/>
      <c r="G13" s="32">
        <f t="shared" si="0"/>
      </c>
      <c r="H13" s="40"/>
    </row>
    <row r="14" spans="1:8" ht="13.5">
      <c r="A14" s="43"/>
      <c r="B14" s="31"/>
      <c r="C14" s="32"/>
      <c r="D14" s="33"/>
      <c r="E14" s="32"/>
      <c r="F14" s="32"/>
      <c r="G14" s="32">
        <f t="shared" si="0"/>
      </c>
      <c r="H14" s="40"/>
    </row>
    <row r="15" spans="1:8" ht="13.5">
      <c r="A15" s="43"/>
      <c r="B15" s="31"/>
      <c r="C15" s="32"/>
      <c r="D15" s="33"/>
      <c r="E15" s="32"/>
      <c r="F15" s="32"/>
      <c r="G15" s="32">
        <f t="shared" si="0"/>
      </c>
      <c r="H15" s="40"/>
    </row>
    <row r="16" spans="1:8" ht="13.5">
      <c r="A16" s="43"/>
      <c r="B16" s="31"/>
      <c r="C16" s="32"/>
      <c r="D16" s="33"/>
      <c r="E16" s="32"/>
      <c r="F16" s="32"/>
      <c r="G16" s="32">
        <f t="shared" si="0"/>
      </c>
      <c r="H16" s="40"/>
    </row>
    <row r="17" spans="1:8" ht="13.5">
      <c r="A17" s="43"/>
      <c r="B17" s="31"/>
      <c r="C17" s="32"/>
      <c r="D17" s="33"/>
      <c r="E17" s="32"/>
      <c r="F17" s="32"/>
      <c r="G17" s="32">
        <f t="shared" si="0"/>
      </c>
      <c r="H17" s="40"/>
    </row>
    <row r="18" spans="1:8" ht="13.5">
      <c r="A18" s="43"/>
      <c r="B18" s="31"/>
      <c r="C18" s="32"/>
      <c r="D18" s="33"/>
      <c r="E18" s="32"/>
      <c r="F18" s="32"/>
      <c r="G18" s="32">
        <f t="shared" si="0"/>
      </c>
      <c r="H18" s="40"/>
    </row>
    <row r="19" spans="1:8" ht="13.5">
      <c r="A19" s="43"/>
      <c r="B19" s="31"/>
      <c r="C19" s="32"/>
      <c r="D19" s="33"/>
      <c r="E19" s="32"/>
      <c r="F19" s="32"/>
      <c r="G19" s="32">
        <f t="shared" si="0"/>
      </c>
      <c r="H19" s="40"/>
    </row>
    <row r="20" spans="1:8" ht="13.5">
      <c r="A20" s="43"/>
      <c r="B20" s="31"/>
      <c r="C20" s="32"/>
      <c r="D20" s="33"/>
      <c r="E20" s="32"/>
      <c r="F20" s="32"/>
      <c r="G20" s="32">
        <f t="shared" si="0"/>
      </c>
      <c r="H20" s="40"/>
    </row>
    <row r="21" spans="1:8" ht="13.5">
      <c r="A21" s="44"/>
      <c r="B21" s="34"/>
      <c r="C21" s="35"/>
      <c r="D21" s="36"/>
      <c r="E21" s="35"/>
      <c r="F21" s="35"/>
      <c r="G21" s="35">
        <f t="shared" si="0"/>
      </c>
      <c r="H21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28125" style="0" customWidth="1"/>
    <col min="2" max="2" width="43.57421875" style="0" customWidth="1"/>
    <col min="3" max="3" width="19.57421875" style="59" customWidth="1"/>
    <col min="4" max="4" width="4.28125" style="59" customWidth="1"/>
    <col min="5" max="5" width="17.8515625" style="63" customWidth="1"/>
    <col min="6" max="6" width="20.421875" style="59" customWidth="1"/>
  </cols>
  <sheetData>
    <row r="1" spans="1:6" ht="13.5">
      <c r="A1" s="65" t="s">
        <v>34</v>
      </c>
      <c r="B1" s="65" t="s">
        <v>35</v>
      </c>
      <c r="C1" s="65" t="s">
        <v>52</v>
      </c>
      <c r="D1" s="65"/>
      <c r="E1" s="65" t="s">
        <v>64</v>
      </c>
      <c r="F1" s="65" t="s">
        <v>77</v>
      </c>
    </row>
    <row r="2" spans="1:6" ht="13.5">
      <c r="A2" s="57" t="s">
        <v>36</v>
      </c>
      <c r="B2" s="58" t="s">
        <v>50</v>
      </c>
      <c r="C2" s="59" t="s">
        <v>55</v>
      </c>
      <c r="D2" s="60" t="s">
        <v>56</v>
      </c>
      <c r="E2" s="61" t="s">
        <v>65</v>
      </c>
      <c r="F2" s="59">
        <f>LEN(C2)</f>
        <v>6</v>
      </c>
    </row>
    <row r="3" spans="1:6" ht="13.5">
      <c r="A3" s="57" t="s">
        <v>53</v>
      </c>
      <c r="B3" s="58" t="s">
        <v>54</v>
      </c>
      <c r="C3" s="59" t="s">
        <v>55</v>
      </c>
      <c r="D3" s="60" t="s">
        <v>56</v>
      </c>
      <c r="E3" s="61" t="s">
        <v>66</v>
      </c>
      <c r="F3" s="59">
        <f>LENB(C3)</f>
        <v>11</v>
      </c>
    </row>
    <row r="4" spans="1:6" ht="13.5">
      <c r="A4" s="57" t="s">
        <v>37</v>
      </c>
      <c r="B4" s="58" t="s">
        <v>51</v>
      </c>
      <c r="C4" s="59" t="s">
        <v>75</v>
      </c>
      <c r="D4" s="60" t="s">
        <v>56</v>
      </c>
      <c r="E4" s="61" t="s">
        <v>67</v>
      </c>
      <c r="F4" s="59" t="str">
        <f>WIDECHAR(C4)</f>
        <v>カキクケコＡＢＣ</v>
      </c>
    </row>
    <row r="5" spans="1:6" ht="13.5">
      <c r="A5" s="57" t="s">
        <v>38</v>
      </c>
      <c r="B5" s="58" t="s">
        <v>39</v>
      </c>
      <c r="C5" s="59" t="s">
        <v>76</v>
      </c>
      <c r="D5" s="60" t="s">
        <v>56</v>
      </c>
      <c r="E5" s="61" t="s">
        <v>68</v>
      </c>
      <c r="F5" s="59" t="str">
        <f>ASC(C5)</f>
        <v>ｻｼｽｾｿABC</v>
      </c>
    </row>
    <row r="6" spans="1:6" ht="13.5">
      <c r="A6" s="57" t="s">
        <v>82</v>
      </c>
      <c r="B6" s="58" t="s">
        <v>83</v>
      </c>
      <c r="C6" s="59" t="s">
        <v>84</v>
      </c>
      <c r="D6" s="60" t="s">
        <v>56</v>
      </c>
      <c r="E6" s="61" t="s">
        <v>85</v>
      </c>
      <c r="F6" s="59" t="str">
        <f>LOWER(C6)</f>
        <v>opqrstuvwxyz</v>
      </c>
    </row>
    <row r="7" spans="1:6" ht="13.5">
      <c r="A7" s="57" t="s">
        <v>80</v>
      </c>
      <c r="B7" s="58" t="s">
        <v>81</v>
      </c>
      <c r="C7" s="59" t="s">
        <v>84</v>
      </c>
      <c r="D7" s="60" t="s">
        <v>56</v>
      </c>
      <c r="E7" s="61" t="s">
        <v>86</v>
      </c>
      <c r="F7" s="59" t="str">
        <f>UPPER(C7)</f>
        <v>OPQRSTUVWXYZ</v>
      </c>
    </row>
    <row r="8" spans="1:6" ht="13.5">
      <c r="A8" s="57" t="s">
        <v>40</v>
      </c>
      <c r="B8" s="58" t="s">
        <v>41</v>
      </c>
      <c r="C8" s="59">
        <v>12345</v>
      </c>
      <c r="D8" s="60" t="s">
        <v>56</v>
      </c>
      <c r="E8" s="61" t="s">
        <v>69</v>
      </c>
      <c r="F8" s="59" t="str">
        <f>TEXT(C8,0)</f>
        <v>12345</v>
      </c>
    </row>
    <row r="9" spans="1:6" ht="13.5">
      <c r="A9" s="57" t="s">
        <v>42</v>
      </c>
      <c r="B9" s="58" t="s">
        <v>43</v>
      </c>
      <c r="C9" s="62" t="s">
        <v>57</v>
      </c>
      <c r="D9" s="60" t="s">
        <v>56</v>
      </c>
      <c r="E9" s="61" t="s">
        <v>70</v>
      </c>
      <c r="F9" s="59">
        <f>VALUE(C9)</f>
        <v>12345</v>
      </c>
    </row>
    <row r="10" spans="1:6" ht="13.5">
      <c r="A10" s="57" t="s">
        <v>44</v>
      </c>
      <c r="B10" s="58" t="s">
        <v>45</v>
      </c>
      <c r="C10" s="59" t="s">
        <v>63</v>
      </c>
      <c r="D10" s="60" t="s">
        <v>56</v>
      </c>
      <c r="E10" s="61" t="s">
        <v>71</v>
      </c>
      <c r="F10" s="59" t="str">
        <f>LEFT(C10,4)</f>
        <v>たちつて</v>
      </c>
    </row>
    <row r="11" spans="1:6" ht="13.5">
      <c r="A11" s="57" t="s">
        <v>58</v>
      </c>
      <c r="B11" s="58" t="s">
        <v>59</v>
      </c>
      <c r="C11" s="59" t="s">
        <v>63</v>
      </c>
      <c r="D11" s="60" t="s">
        <v>56</v>
      </c>
      <c r="E11" s="61" t="s">
        <v>72</v>
      </c>
      <c r="F11" s="59" t="str">
        <f>LEFTB(C11,4)</f>
        <v>たち</v>
      </c>
    </row>
    <row r="12" spans="1:6" ht="13.5">
      <c r="A12" s="57" t="s">
        <v>46</v>
      </c>
      <c r="B12" s="58" t="s">
        <v>47</v>
      </c>
      <c r="C12" s="59" t="s">
        <v>89</v>
      </c>
      <c r="D12" s="60" t="s">
        <v>56</v>
      </c>
      <c r="E12" s="61" t="s">
        <v>73</v>
      </c>
      <c r="F12" s="59" t="str">
        <f>RIGHT(C12,5)</f>
        <v>にぬねのX</v>
      </c>
    </row>
    <row r="13" spans="1:6" ht="13.5">
      <c r="A13" s="57" t="s">
        <v>60</v>
      </c>
      <c r="B13" s="58" t="s">
        <v>61</v>
      </c>
      <c r="C13" s="59" t="s">
        <v>89</v>
      </c>
      <c r="D13" s="60" t="s">
        <v>56</v>
      </c>
      <c r="E13" s="61" t="s">
        <v>74</v>
      </c>
      <c r="F13" s="59" t="str">
        <f>RIGHTB(C13,5)</f>
        <v>ねのX</v>
      </c>
    </row>
    <row r="14" spans="1:6" ht="13.5">
      <c r="A14" s="57" t="s">
        <v>48</v>
      </c>
      <c r="B14" s="58" t="s">
        <v>49</v>
      </c>
      <c r="C14" s="59" t="s">
        <v>90</v>
      </c>
      <c r="D14" s="60" t="s">
        <v>56</v>
      </c>
      <c r="E14" s="61" t="s">
        <v>91</v>
      </c>
      <c r="F14" s="59" t="str">
        <f>MID(C14,3,4)</f>
        <v>ふへほX</v>
      </c>
    </row>
    <row r="15" spans="1:6" ht="13.5">
      <c r="A15" s="57" t="s">
        <v>62</v>
      </c>
      <c r="B15" s="58" t="s">
        <v>49</v>
      </c>
      <c r="C15" s="59" t="s">
        <v>90</v>
      </c>
      <c r="D15" s="60" t="s">
        <v>56</v>
      </c>
      <c r="E15" s="61" t="s">
        <v>92</v>
      </c>
      <c r="F15" s="59" t="str">
        <f>MIDB(C15,3,4)</f>
        <v>ひふ</v>
      </c>
    </row>
    <row r="16" spans="1:6" ht="13.5">
      <c r="A16" s="64" t="s">
        <v>79</v>
      </c>
      <c r="B16" s="66" t="s">
        <v>87</v>
      </c>
      <c r="C16" s="59" t="s">
        <v>78</v>
      </c>
      <c r="D16" s="60" t="s">
        <v>56</v>
      </c>
      <c r="E16" s="61" t="s">
        <v>88</v>
      </c>
      <c r="F16" s="59" t="str">
        <f>TRIM(C16)</f>
        <v>ま み む め も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減価償却償却率表</dc:title>
  <dc:subject>税務弘報</dc:subject>
  <dc:creator>Terasaka Shigetoshi</dc:creator>
  <cp:keywords>200%定率法</cp:keywords>
  <dc:description/>
  <cp:lastModifiedBy>Terasaka Shigetoshi</cp:lastModifiedBy>
  <dcterms:created xsi:type="dcterms:W3CDTF">2012-08-14T01:05:54Z</dcterms:created>
  <dcterms:modified xsi:type="dcterms:W3CDTF">2012-09-02T11:53:03Z</dcterms:modified>
  <cp:category/>
  <cp:version/>
  <cp:contentType/>
  <cp:contentStatus/>
</cp:coreProperties>
</file>